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<sst xmlns="http://schemas.openxmlformats.org/spreadsheetml/2006/main" count="1096" uniqueCount="592">
  <si>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</si>
  <si>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</si>
  <si>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</si>
  <si>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</si>
  <si>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</si>
  <si>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</si>
  <si>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</si>
  <si>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</si>
  <si>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</si>
  <si>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</si>
  <si>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</si>
  <si>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</si>
  <si>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</si>
  <si>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</si>
  <si>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</si>
  <si>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</si>
  <si>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</si>
  <si>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</si>
  <si>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</si>
  <si>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</si>
  <si>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</si>
  <si>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</si>
  <si>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</si>
  <si>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</si>
  <si>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</si>
  <si>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</si>
  <si>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</si>
  <si>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</si>
  <si>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</si>
  <si>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</si>
  <si>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</si>
  <si>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</si>
  <si>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</si>
  <si>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</si>
  <si>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</si>
  <si>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</si>
  <si>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</si>
  <si>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</si>
  <si>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</si>
  <si>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</si>
  <si>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</si>
  <si>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</si>
  <si>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</si>
  <si>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</si>
  <si>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</si>
  <si>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</si>
  <si>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</si>
  <si>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</si>
  <si>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</si>
  <si>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</si>
  <si>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</si>
  <si>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</si>
  <si>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</si>
  <si>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</si>
  <si>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</si>
  <si>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</si>
  <si>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</si>
  <si>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</si>
  <si>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</si>
  <si>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</si>
  <si>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</si>
  <si>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</si>
  <si>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</si>
  <si>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</si>
  <si>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</si>
  <si>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</si>
  <si>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</si>
  <si>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</si>
  <si>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</si>
  <si>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</si>
  <si>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</si>
  <si>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</si>
  <si>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</si>
  <si>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</si>
  <si>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</si>
  <si>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</si>
  <si>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</si>
  <si>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</si>
  <si>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</si>
  <si>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</si>
  <si>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</si>
  <si>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</si>
  <si>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</si>
  <si>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</si>
  <si>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</si>
  <si>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</si>
  <si>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</si>
  <si>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</si>
  <si>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</si>
  <si>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</si>
  <si>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</si>
  <si>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</si>
  <si>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</si>
  <si>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</si>
  <si>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</si>
  <si>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</si>
  <si>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</si>
  <si>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</si>
  <si>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</si>
  <si>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</si>
  <si>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</si>
  <si>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</si>
  <si>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</si>
  <si>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</si>
  <si>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</si>
  <si>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</si>
  <si>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</si>
  <si>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</si>
  <si>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</si>
  <si>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</si>
  <si>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</si>
  <si>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</si>
  <si>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</si>
  <si>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</si>
  <si>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</si>
  <si>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</si>
  <si>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</si>
  <si>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</si>
  <si>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</si>
  <si>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</si>
  <si>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</si>
  <si>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</si>
  <si>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</si>
  <si>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</si>
  <si>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</si>
  <si>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</si>
  <si>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</si>
  <si>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</si>
  <si>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</si>
  <si>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</si>
  <si>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</si>
  <si>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</si>
  <si>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</si>
  <si>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</si>
  <si>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</si>
  <si>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</si>
  <si>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</si>
  <si>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</si>
  <si>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</si>
  <si>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</si>
  <si>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</si>
  <si>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</si>
  <si>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</si>
  <si>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</si>
  <si>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</si>
  <si>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</si>
  <si>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</si>
  <si>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</si>
  <si>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</si>
  <si>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</si>
  <si>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</si>
  <si>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</si>
  <si>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</si>
  <si>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</si>
  <si>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</si>
  <si>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</si>
  <si>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</si>
  <si>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</si>
  <si>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</si>
  <si>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</si>
  <si>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</si>
  <si>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</si>
  <si>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</si>
  <si>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</si>
  <si>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</si>
  <si>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</si>
  <si>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</si>
  <si>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</si>
  <si>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</si>
  <si>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</si>
  <si>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</si>
  <si>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</si>
  <si>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</si>
  <si>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</si>
  <si>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</si>
  <si>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</si>
  <si>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</si>
  <si>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</si>
  <si>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</si>
  <si>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</si>
  <si>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</si>
  <si>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</si>
  <si>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</si>
  <si>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</si>
  <si>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</si>
  <si>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</si>
  <si>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</si>
  <si>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</si>
  <si>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</si>
  <si>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</si>
  <si>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</si>
  <si>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</si>
  <si>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</si>
  <si>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</si>
  <si>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</si>
  <si>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</si>
  <si>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</si>
  <si>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</si>
  <si>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</si>
  <si>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</si>
  <si>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</si>
  <si>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</si>
  <si>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</si>
  <si>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</si>
  <si>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</si>
  <si>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栃木県栃木市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</si>
  <si>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</si>
  <si>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</si>
  <si>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</si>
  <si>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</si>
  <si>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</si>
  <si>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</si>
  <si>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</si>
  <si>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</si>
  <si>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</si>
  <si>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</si>
  <si>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</si>
  <si>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</si>
  <si>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</si>
  <si>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</si>
  <si>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</si>
  <si>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</si>
  <si>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</si>
  <si>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</si>
  <si>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</si>
  <si>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</si>
  <si>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</si>
  <si>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</si>
  <si>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</si>
  <si>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</si>
  <si>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</si>
  <si>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</si>
  <si>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</si>
  <si>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</si>
  <si>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</si>
  <si>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</si>
  <si>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</si>
  <si>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</si>
  <si>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</si>
  <si>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</si>
  <si>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</si>
  <si>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</si>
  <si>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</si>
  <si>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</si>
  <si>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</si>
  <si>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</si>
  <si>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</si>
  <si>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</si>
  <si>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</si>
  <si>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</si>
  <si>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</si>
  <si>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</si>
  <si>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</si>
  <si>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</si>
  <si>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</si>
  <si>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</si>
  <si>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</si>
  <si>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</si>
  <si>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</si>
  <si>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</si>
  <si>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</si>
  <si>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</si>
  <si>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</si>
  <si>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</si>
  <si>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</si>
  <si>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</si>
  <si>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</si>
  <si>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</si>
  <si>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</si>
  <si>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</si>
  <si>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</si>
  <si>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</si>
  <si>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</si>
  <si>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</si>
  <si>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</si>
  <si>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</si>
  <si>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</si>
  <si>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</si>
  <si>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</si>
  <si>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</si>
  <si>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</si>
  <si>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</si>
  <si>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</si>
  <si>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</si>
  <si>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</si>
  <si>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</si>
  <si>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</si>
  <si>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</si>
  <si>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</si>
  <si>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</si>
  <si>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</si>
  <si>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</si>
  <si>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</si>
  <si>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</si>
  <si>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</si>
  <si>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</si>
  <si>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</si>
  <si>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</si>
  <si>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</si>
  <si>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</si>
  <si>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</si>
  <si>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</si>
  <si>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</si>
  <si>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</si>
  <si>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</si>
  <si>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</si>
  <si>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</si>
  <si>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</si>
  <si>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</si>
  <si>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</si>
  <si>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</si>
  <si>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</si>
  <si>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</si>
  <si>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</si>
  <si>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</si>
  <si>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</si>
  <si>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</si>
  <si>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</si>
  <si>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</si>
  <si>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</si>
  <si>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</si>
  <si>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</si>
  <si>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</si>
  <si>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</si>
  <si>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</si>
  <si>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</si>
  <si>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</si>
  <si>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</si>
  <si>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</si>
  <si>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</si>
  <si>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</si>
  <si>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</si>
  <si>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</si>
  <si>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</si>
  <si>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</si>
  <si>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</si>
  <si>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</si>
  <si>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</si>
  <si>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</si>
  <si>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</si>
  <si>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</si>
  <si>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</si>
  <si>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</si>
  <si>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</si>
  <si>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</si>
  <si>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</si>
  <si>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</si>
  <si>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</si>
  <si>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</si>
  <si>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</si>
  <si>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</si>
  <si>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</si>
  <si>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</si>
  <si>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</si>
  <si>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</si>
  <si>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栃木県栃木市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</si>
  <si>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</si>
  <si>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</si>
  <si>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</si>
  <si>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</si>
  <si>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</si>
  <si>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</si>
  <si>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</si>
  <si>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</si>
  <si>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</si>
  <si>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</si>
  <si>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</si>
  <si>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</si>
  <si>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</si>
  <si>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</si>
  <si>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</si>
  <si>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</si>
  <si>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</si>
  <si>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</si>
  <si>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</si>
  <si>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</si>
  <si>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</si>
  <si>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</si>
  <si>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</si>
  <si>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</si>
  <si>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</si>
  <si>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</si>
  <si>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</si>
  <si>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</si>
  <si>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</si>
  <si>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</si>
  <si>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</si>
  <si>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</si>
  <si>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</si>
  <si>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</si>
  <si>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</si>
  <si>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</si>
  <si>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</si>
  <si>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</si>
  <si>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</si>
  <si>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</si>
  <si>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</si>
  <si>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</si>
  <si>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</si>
  <si>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千塚町上川原産業団地特別会計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</si>
  <si>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</si>
  <si>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</si>
  <si>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</si>
  <si>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</si>
  <si>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</si>
  <si>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</si>
  <si>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</si>
  <si>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</si>
  <si>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</si>
  <si>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</si>
  <si>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</si>
  <si>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</si>
  <si>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</si>
  <si>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</si>
  <si>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</si>
  <si>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</si>
  <si>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</si>
  <si>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</si>
  <si>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</si>
  <si>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</si>
  <si>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</si>
  <si>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</si>
  <si>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</si>
  <si>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</si>
  <si>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</si>
  <si>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</si>
  <si>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</si>
  <si>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</si>
  <si>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</si>
  <si>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</si>
  <si>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</si>
  <si>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</si>
  <si>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</si>
  <si>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</si>
  <si>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</si>
  <si>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</si>
  <si>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</si>
  <si>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</si>
  <si>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</si>
  <si>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</si>
  <si>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</si>
  <si>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</si>
  <si>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</si>
  <si>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</si>
  <si>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</si>
  <si>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</si>
  <si>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</si>
  <si>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</si>
  <si>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</si>
  <si>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</si>
  <si>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</si>
  <si>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</si>
  <si>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</si>
  <si>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</si>
  <si>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</si>
  <si>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</si>
  <si>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</si>
  <si>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</si>
  <si>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</si>
  <si>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</si>
  <si>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</si>
  <si>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</si>
  <si>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</si>
  <si>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</si>
  <si>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</si>
  <si>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</si>
  <si>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</si>
  <si>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</si>
  <si>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</si>
  <si>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</si>
  <si>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</si>
  <si>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</si>
  <si>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</si>
  <si>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</si>
  <si>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</si>
  <si>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</si>
  <si>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</si>
  <si>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</si>
  <si>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</si>
  <si>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</si>
  <si>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</si>
  <si>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</si>
  <si>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</si>
  <si>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</si>
  <si>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</si>
  <si>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</si>
  <si>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</si>
  <si>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</si>
  <si>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</si>
  <si>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</si>
  <si>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</si>
  <si>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</si>
  <si>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</si>
  <si>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</si>
  <si>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</si>
  <si>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</si>
  <si>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</si>
  <si>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</si>
  <si>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</si>
  <si>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</si>
  <si>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</si>
  <si>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</si>
  <si>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</si>
  <si>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</si>
  <si>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</si>
  <si>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</si>
  <si>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</si>
  <si>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</si>
  <si>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</si>
  <si>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</si>
  <si>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</si>
  <si>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</si>
  <si>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</si>
  <si>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</si>
  <si>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</si>
  <si>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</si>
  <si>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</si>
  <si>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</si>
  <si>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</si>
  <si>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</si>
  <si>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</si>
  <si>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</si>
  <si>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</si>
  <si>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</si>
  <si>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</si>
  <si>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</si>
  <si>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</si>
  <si>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</si>
  <si>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</si>
  <si>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</si>
  <si>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</si>
  <si>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</si>
  <si>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</si>
  <si>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</si>
  <si>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</si>
  <si>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</si>
  <si>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</si>
  <si>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</si>
  <si>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</si>
  <si>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</si>
  <si>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</si>
  <si>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</si>
  <si>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</si>
  <si>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</si>
  <si>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</si>
  <si>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</si>
  <si>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3.32</t>
  </si>
  <si>
    <t>▲ 0.29</t>
  </si>
  <si>
    <t>▲ 3.31</t>
  </si>
  <si>
    <t>水道事業会計</t>
  </si>
  <si>
    <t>一般会計</t>
  </si>
  <si>
    <t>千塚町上川原産業団地特別会計</t>
  </si>
  <si>
    <t>国民健康保険特別会計</t>
  </si>
  <si>
    <t>介護保険特別会計</t>
  </si>
  <si>
    <t>下水道特別会計</t>
  </si>
  <si>
    <t>農業集落排水特別会計</t>
  </si>
  <si>
    <t>後期高齢者医療特別会計</t>
  </si>
  <si>
    <t>その他会計（赤字）</t>
  </si>
  <si>
    <t>その他会計（黒字）</t>
  </si>
  <si>
    <t>-</t>
    <phoneticPr fontId="2"/>
  </si>
  <si>
    <t>栃木市土地開発公社</t>
    <rPh sb="0" eb="3">
      <t>トチギシ</t>
    </rPh>
    <rPh sb="3" eb="5">
      <t>トチ</t>
    </rPh>
    <rPh sb="5" eb="7">
      <t>カイハツ</t>
    </rPh>
    <rPh sb="7" eb="9">
      <t>コウシャ</t>
    </rPh>
    <phoneticPr fontId="30"/>
  </si>
  <si>
    <t>栃木市農業公社</t>
    <rPh sb="0" eb="3">
      <t>トチギシ</t>
    </rPh>
    <rPh sb="3" eb="5">
      <t>ノウギョウ</t>
    </rPh>
    <rPh sb="5" eb="7">
      <t>コウシャ</t>
    </rPh>
    <phoneticPr fontId="30"/>
  </si>
  <si>
    <t>観光農園いわふね</t>
    <rPh sb="0" eb="2">
      <t>カンコウ</t>
    </rPh>
    <rPh sb="2" eb="4">
      <t>ノウエン</t>
    </rPh>
    <phoneticPr fontId="30"/>
  </si>
  <si>
    <t>渡良瀬遊水地アクリメーション振興財団</t>
    <rPh sb="0" eb="3">
      <t>ワタラセ</t>
    </rPh>
    <rPh sb="3" eb="6">
      <t>ユウスイチ</t>
    </rPh>
    <rPh sb="14" eb="16">
      <t>シンコウ</t>
    </rPh>
    <rPh sb="16" eb="18">
      <t>ザイダン</t>
    </rPh>
    <phoneticPr fontId="30"/>
  </si>
  <si>
    <t>佐野地区衛生施設組合</t>
    <rPh sb="0" eb="2">
      <t>サノ</t>
    </rPh>
    <rPh sb="2" eb="4">
      <t>チク</t>
    </rPh>
    <rPh sb="4" eb="6">
      <t>エイセイ</t>
    </rPh>
    <rPh sb="6" eb="8">
      <t>シセツ</t>
    </rPh>
    <rPh sb="8" eb="10">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</si>
  <si>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</si>
  <si>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</si>
  <si>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</si>
  <si>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</si>
  <si>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30"/>
  </si>
  <si>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30"/>
  </si>
  <si>
    <t>-</t>
    <phoneticPr fontId="2"/>
  </si>
  <si>
    <t>〇</t>
    <phoneticPr fontId="2"/>
  </si>
  <si>
    <t>土地総合調整基金</t>
    <phoneticPr fontId="2"/>
  </si>
  <si>
    <t>庁舎建設基金</t>
    <phoneticPr fontId="2"/>
  </si>
  <si>
    <t>大澤基金</t>
    <phoneticPr fontId="2"/>
  </si>
  <si>
    <t>地域福祉基金</t>
    <phoneticPr fontId="2"/>
  </si>
  <si>
    <t>墓園管理基金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</si>
  <si>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</si>
  <si>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</si>
  <si>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</si>
  <si>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</si>
  <si>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類似団体との比較においては、将来負担比率、有形固定資産減価償却率ともに類似団体内平均値を上回っている。今後は公共施設の老朽化対策や財政の健全化に向けた財政運営に努める。</t>
    <rPh sb="1" eb="3">
      <t>ルイジ</t>
    </rPh>
    <rPh sb="3" eb="5">
      <t>ダンタイ</t>
    </rPh>
    <rPh sb="7" eb="9">
      <t>ヒカク</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8">
      <t>ルイジ</t>
    </rPh>
    <rPh sb="38" eb="40">
      <t>ダンタイ</t>
    </rPh>
    <rPh sb="40" eb="41">
      <t>ナイ</t>
    </rPh>
    <rPh sb="41" eb="44">
      <t>ヘイキンチ</t>
    </rPh>
    <rPh sb="45" eb="47">
      <t>ウワマワ</t>
    </rPh>
    <rPh sb="52" eb="54">
      <t>コンゴ</t>
    </rPh>
    <rPh sb="55" eb="57">
      <t>コウキョウ</t>
    </rPh>
    <rPh sb="57" eb="59">
      <t>シセツ</t>
    </rPh>
    <rPh sb="60" eb="63">
      <t>ロウキュウカ</t>
    </rPh>
    <rPh sb="63" eb="65">
      <t>タイサク</t>
    </rPh>
    <rPh sb="66" eb="68">
      <t>ザイセイ</t>
    </rPh>
    <rPh sb="69" eb="72">
      <t>ケンゼンカ</t>
    </rPh>
    <rPh sb="73" eb="74">
      <t>ム</t>
    </rPh>
    <rPh sb="76" eb="78">
      <t>ザイセイ</t>
    </rPh>
    <rPh sb="78" eb="80">
      <t>ウンエイ</t>
    </rPh>
    <rPh sb="81" eb="8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</si>
  <si>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</si>
  <si>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</si>
  <si>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</si>
  <si>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</si>
  <si>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</si>
  <si>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</si>
  <si>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に対し43.3ポイント高い63.4、実質公債費比率については、類似団体平均に対し5.0ポイント高い10.8となった。類似団体より高い理由としては、合併後の社会資本整備に伴う市債残高の増加などが挙げられ、今後も大型建設事業が予定されていることから、増加傾向が続くと想定される。
　今後は、行政改革を進め、財源の確保に努めるとともに、市債の発行にあたっては、交付税措置の有無等を含めて十分に精査すると同時に抑制に努めていく。</t>
    <rPh sb="124" eb="126">
      <t>オオガタ</t>
    </rPh>
    <rPh sb="126" eb="128">
      <t>ケンセツ</t>
    </rPh>
    <rPh sb="143" eb="145">
      <t>ゾウカ</t>
    </rPh>
    <rPh sb="145" eb="147">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</si>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</sst>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1">
                  <c:v>45117</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85E9-4534-8BC6-6662E0AEC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1">
                  <c:v>52900</c:v>
                </c:pt>
                <c:pt idx="2">
                  <c:v>64441</c:v>
                </c:pt>
                <c:pt idx="3">
                  <c:v>47966</c:v>
                </c:pt>
                <c:pt idx="4">
                  <c:v>48523</c:v>
                </c:pt>
              </c:numCache>
            </c:numRef>
          </c:val>
          <c:smooth val="0"/>
          <c:extLst xmlns:c16r2="http://schemas.microsoft.com/office/drawing/2015/06/chart">
            <c:ext xmlns:c16="http://schemas.microsoft.com/office/drawing/2014/chart" uri="{C3380CC4-5D6E-409C-BE32-E72D297353CC}">
              <c16:uniqueId val="{00000001-85E9-4534-8BC6-6662E0AEC656}"/>
            </c:ext>
          </c:extLst>
        </c:ser>
        <c:dLbls>
          <c:showLegendKey val="0"/>
          <c:showVal val="0"/>
          <c:showCatName val="0"/>
          <c:showSerName val="0"/>
          <c:showPercent val="0"/>
          <c:showBubbleSize val="0"/>
        </c:dLbls>
        <c:marker val="1"/>
        <c:smooth val="0"/>
        <c:axId val="234553240"/>
        <c:axId val="234554024"/>
      </c:lineChart>
      <c:catAx>
        <c:axId val="234553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554024"/>
        <c:crosses val="autoZero"/>
        <c:auto val="1"/>
        <c:lblAlgn val="ctr"/>
        <c:lblOffset val="100"/>
        <c:tickLblSkip val="1"/>
        <c:tickMarkSkip val="1"/>
        <c:noMultiLvlLbl val="0"/>
      </c:catAx>
      <c:valAx>
        <c:axId val="234554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553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c:v>
                </c:pt>
                <c:pt idx="1">
                  <c:v>8.35</c:v>
                </c:pt>
                <c:pt idx="2">
                  <c:v>9.42</c:v>
                </c:pt>
                <c:pt idx="3">
                  <c:v>5.89</c:v>
                </c:pt>
                <c:pt idx="4">
                  <c:v>7.42</c:v>
                </c:pt>
              </c:numCache>
            </c:numRef>
          </c:val>
          <c:extLst xmlns:c16r2="http://schemas.microsoft.com/office/drawing/2015/06/chart">
            <c:ext xmlns:c16="http://schemas.microsoft.com/office/drawing/2014/chart" uri="{C3380CC4-5D6E-409C-BE32-E72D297353CC}">
              <c16:uniqueId val="{00000000-F46F-447D-97FF-99F1B3F937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21.77</c:v>
                </c:pt>
                <c:pt idx="2">
                  <c:v>20.48</c:v>
                </c:pt>
                <c:pt idx="3">
                  <c:v>20.94</c:v>
                </c:pt>
                <c:pt idx="4">
                  <c:v>18.95</c:v>
                </c:pt>
              </c:numCache>
            </c:numRef>
          </c:val>
          <c:extLst xmlns:c16r2="http://schemas.microsoft.com/office/drawing/2015/06/chart">
            <c:ext xmlns:c16="http://schemas.microsoft.com/office/drawing/2014/chart" uri="{C3380CC4-5D6E-409C-BE32-E72D297353CC}">
              <c16:uniqueId val="{00000001-F46F-447D-97FF-99F1B3F93791}"/>
            </c:ext>
          </c:extLst>
        </c:ser>
        <c:dLbls>
          <c:showLegendKey val="0"/>
          <c:showVal val="0"/>
          <c:showCatName val="0"/>
          <c:showSerName val="0"/>
          <c:showPercent val="0"/>
          <c:showBubbleSize val="0"/>
        </c:dLbls>
        <c:gapWidth val="250"/>
        <c:overlap val="100"/>
        <c:axId val="234555984"/>
        <c:axId val="23767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#N/A</c:v>
                </c:pt>
                <c:pt idx="1">
                  <c:v>-3.32</c:v>
                </c:pt>
                <c:pt idx="2">
                  <c:v>-0.28999999999999998</c:v>
                </c:pt>
                <c:pt idx="3">
                  <c:v>-3.31</c:v>
                </c:pt>
                <c:pt idx="4">
                  <c:v>0.19</c:v>
                </c:pt>
              </c:numCache>
            </c:numRef>
          </c:val>
          <c:smooth val="0"/>
          <c:extLst xmlns:c16r2="http://schemas.microsoft.com/office/drawing/2015/06/chart">
            <c:ext xmlns:c16="http://schemas.microsoft.com/office/drawing/2014/chart" uri="{C3380CC4-5D6E-409C-BE32-E72D297353CC}">
              <c16:uniqueId val="{00000002-F46F-447D-97FF-99F1B3F93791}"/>
            </c:ext>
          </c:extLst>
        </c:ser>
        <c:dLbls>
          <c:showLegendKey val="0"/>
          <c:showVal val="0"/>
          <c:showCatName val="0"/>
          <c:showSerName val="0"/>
          <c:showPercent val="0"/>
          <c:showBubbleSize val="0"/>
        </c:dLbls>
        <c:marker val="1"/>
        <c:smooth val="0"/>
        <c:axId val="234555984"/>
        <c:axId val="237671152"/>
      </c:lineChart>
      <c:catAx>
        <c:axId val="23455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671152"/>
        <c:crosses val="autoZero"/>
        <c:auto val="1"/>
        <c:lblAlgn val="ctr"/>
        <c:lblOffset val="100"/>
        <c:tickLblSkip val="1"/>
        <c:tickMarkSkip val="1"/>
        <c:noMultiLvlLbl val="0"/>
      </c:catAx>
      <c:valAx>
        <c:axId val="23767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55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#N/A</c:v>
                </c:pt>
                <c:pt idx="3">
                  <c:v>0.1</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45-484C-8E1D-39CE0B6584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45-484C-8E1D-39CE0B6584A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9C45-484C-8E1D-39CE0B6584A3}"/>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0.02</c:v>
                </c:pt>
                <c:pt idx="4">
                  <c:v>#N/A</c:v>
                </c:pt>
                <c:pt idx="5">
                  <c:v>0.04</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3-9C45-484C-8E1D-39CE0B6584A3}"/>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0.39</c:v>
                </c:pt>
                <c:pt idx="4">
                  <c:v>#N/A</c:v>
                </c:pt>
                <c:pt idx="5">
                  <c:v>0.97</c:v>
                </c:pt>
                <c:pt idx="6">
                  <c:v>#N/A</c:v>
                </c:pt>
                <c:pt idx="7">
                  <c:v>0.52</c:v>
                </c:pt>
                <c:pt idx="8">
                  <c:v>#N/A</c:v>
                </c:pt>
                <c:pt idx="9">
                  <c:v>1.0900000000000001</c:v>
                </c:pt>
              </c:numCache>
            </c:numRef>
          </c:val>
          <c:extLst xmlns:c16r2="http://schemas.microsoft.com/office/drawing/2015/06/chart">
            <c:ext xmlns:c16="http://schemas.microsoft.com/office/drawing/2014/chart" uri="{C3380CC4-5D6E-409C-BE32-E72D297353CC}">
              <c16:uniqueId val="{00000004-9C45-484C-8E1D-39CE0B6584A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0.63</c:v>
                </c:pt>
                <c:pt idx="4">
                  <c:v>#N/A</c:v>
                </c:pt>
                <c:pt idx="5">
                  <c:v>0.72</c:v>
                </c:pt>
                <c:pt idx="6">
                  <c:v>#N/A</c:v>
                </c:pt>
                <c:pt idx="7">
                  <c:v>0.92</c:v>
                </c:pt>
                <c:pt idx="8">
                  <c:v>#N/A</c:v>
                </c:pt>
                <c:pt idx="9">
                  <c:v>1.65</c:v>
                </c:pt>
              </c:numCache>
            </c:numRef>
          </c:val>
          <c:extLst xmlns:c16r2="http://schemas.microsoft.com/office/drawing/2015/06/chart">
            <c:ext xmlns:c16="http://schemas.microsoft.com/office/drawing/2014/chart" uri="{C3380CC4-5D6E-409C-BE32-E72D297353CC}">
              <c16:uniqueId val="{00000005-9C45-484C-8E1D-39CE0B6584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1.31</c:v>
                </c:pt>
                <c:pt idx="4">
                  <c:v>#N/A</c:v>
                </c:pt>
                <c:pt idx="5">
                  <c:v>0.96</c:v>
                </c:pt>
                <c:pt idx="6">
                  <c:v>#N/A</c:v>
                </c:pt>
                <c:pt idx="7">
                  <c:v>1.68</c:v>
                </c:pt>
                <c:pt idx="8">
                  <c:v>#N/A</c:v>
                </c:pt>
                <c:pt idx="9">
                  <c:v>2.7</c:v>
                </c:pt>
              </c:numCache>
            </c:numRef>
          </c:val>
          <c:extLst xmlns:c16r2="http://schemas.microsoft.com/office/drawing/2015/06/chart">
            <c:ext xmlns:c16="http://schemas.microsoft.com/office/drawing/2014/chart" uri="{C3380CC4-5D6E-409C-BE32-E72D297353CC}">
              <c16:uniqueId val="{00000006-9C45-484C-8E1D-39CE0B6584A3}"/>
            </c:ext>
          </c:extLst>
        </c:ser>
        <c:ser>
          <c:idx val="7"/>
          <c:order val="7"/>
          <c:tx>
            <c:strRef>
              <c:f>データシート!$A$34</c:f>
              <c:strCache>
                <c:ptCount val="1"/>
                <c:pt idx="0">
                  <c:v>千塚町上川原産業団地特別会計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3.45</c:v>
                </c:pt>
              </c:numCache>
            </c:numRef>
          </c:val>
          <c:extLst xmlns:c16r2="http://schemas.microsoft.com/office/drawing/2015/06/chart">
            <c:ext xmlns:c16="http://schemas.microsoft.com/office/drawing/2014/chart" uri="{C3380CC4-5D6E-409C-BE32-E72D297353CC}">
              <c16:uniqueId val="{00000007-9C45-484C-8E1D-39CE0B6584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8.34</c:v>
                </c:pt>
                <c:pt idx="4">
                  <c:v>#N/A</c:v>
                </c:pt>
                <c:pt idx="5">
                  <c:v>9.42</c:v>
                </c:pt>
                <c:pt idx="6">
                  <c:v>#N/A</c:v>
                </c:pt>
                <c:pt idx="7">
                  <c:v>5.88</c:v>
                </c:pt>
                <c:pt idx="8">
                  <c:v>#N/A</c:v>
                </c:pt>
                <c:pt idx="9">
                  <c:v>7.41</c:v>
                </c:pt>
              </c:numCache>
            </c:numRef>
          </c:val>
          <c:extLst xmlns:c16r2="http://schemas.microsoft.com/office/drawing/2015/06/chart">
            <c:ext xmlns:c16="http://schemas.microsoft.com/office/drawing/2014/chart" uri="{C3380CC4-5D6E-409C-BE32-E72D297353CC}">
              <c16:uniqueId val="{00000008-9C45-484C-8E1D-39CE0B6584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11.2</c:v>
                </c:pt>
                <c:pt idx="4">
                  <c:v>#N/A</c:v>
                </c:pt>
                <c:pt idx="5">
                  <c:v>10.57</c:v>
                </c:pt>
                <c:pt idx="6">
                  <c:v>#N/A</c:v>
                </c:pt>
                <c:pt idx="7">
                  <c:v>10.029999999999999</c:v>
                </c:pt>
                <c:pt idx="8">
                  <c:v>#N/A</c:v>
                </c:pt>
                <c:pt idx="9">
                  <c:v>9.99</c:v>
                </c:pt>
              </c:numCache>
            </c:numRef>
          </c:val>
          <c:extLst xmlns:c16r2="http://schemas.microsoft.com/office/drawing/2015/06/chart">
            <c:ext xmlns:c16="http://schemas.microsoft.com/office/drawing/2014/chart" uri="{C3380CC4-5D6E-409C-BE32-E72D297353CC}">
              <c16:uniqueId val="{00000009-9C45-484C-8E1D-39CE0B6584A3}"/>
            </c:ext>
          </c:extLst>
        </c:ser>
        <c:dLbls>
          <c:showLegendKey val="0"/>
          <c:showVal val="0"/>
          <c:showCatName val="0"/>
          <c:showSerName val="0"/>
          <c:showPercent val="0"/>
          <c:showBubbleSize val="0"/>
        </c:dLbls>
        <c:gapWidth val="150"/>
        <c:overlap val="100"/>
        <c:axId val="237671936"/>
        <c:axId val="237672328"/>
      </c:barChart>
      <c:catAx>
        <c:axId val="2376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72328"/>
        <c:crosses val="autoZero"/>
        <c:auto val="1"/>
        <c:lblAlgn val="ctr"/>
        <c:lblOffset val="100"/>
        <c:tickLblSkip val="1"/>
        <c:tickMarkSkip val="1"/>
        <c:noMultiLvlLbl val="0"/>
      </c:catAx>
      <c:valAx>
        <c:axId val="237672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7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0</c:v>
                </c:pt>
                <c:pt idx="5">
                  <c:v>6257</c:v>
                </c:pt>
                <c:pt idx="8">
                  <c:v>5620</c:v>
                </c:pt>
                <c:pt idx="11">
                  <c:v>5881</c:v>
                </c:pt>
                <c:pt idx="14">
                  <c:v>5803</c:v>
                </c:pt>
              </c:numCache>
            </c:numRef>
          </c:val>
          <c:extLst xmlns:c16r2="http://schemas.microsoft.com/office/drawing/2015/06/chart">
            <c:ext xmlns:c16="http://schemas.microsoft.com/office/drawing/2014/chart" uri="{C3380CC4-5D6E-409C-BE32-E72D297353CC}">
              <c16:uniqueId val="{00000000-9A8A-4925-AFFA-3E3D9BB88F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8A-4925-AFFA-3E3D9BB88F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116</c:v>
                </c:pt>
                <c:pt idx="6">
                  <c:v>75</c:v>
                </c:pt>
                <c:pt idx="9">
                  <c:v>27</c:v>
                </c:pt>
                <c:pt idx="12">
                  <c:v>26</c:v>
                </c:pt>
              </c:numCache>
            </c:numRef>
          </c:val>
          <c:extLst xmlns:c16r2="http://schemas.microsoft.com/office/drawing/2015/06/chart">
            <c:ext xmlns:c16="http://schemas.microsoft.com/office/drawing/2014/chart" uri="{C3380CC4-5D6E-409C-BE32-E72D297353CC}">
              <c16:uniqueId val="{00000002-9A8A-4925-AFFA-3E3D9BB88F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107</c:v>
                </c:pt>
                <c:pt idx="6">
                  <c:v>108</c:v>
                </c:pt>
                <c:pt idx="9">
                  <c:v>103</c:v>
                </c:pt>
                <c:pt idx="12">
                  <c:v>19</c:v>
                </c:pt>
              </c:numCache>
            </c:numRef>
          </c:val>
          <c:extLst xmlns:c16r2="http://schemas.microsoft.com/office/drawing/2015/06/chart">
            <c:ext xmlns:c16="http://schemas.microsoft.com/office/drawing/2014/chart" uri="{C3380CC4-5D6E-409C-BE32-E72D297353CC}">
              <c16:uniqueId val="{00000003-9A8A-4925-AFFA-3E3D9BB88F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2260</c:v>
                </c:pt>
                <c:pt idx="6">
                  <c:v>2288</c:v>
                </c:pt>
                <c:pt idx="9">
                  <c:v>2367</c:v>
                </c:pt>
                <c:pt idx="12">
                  <c:v>2204</c:v>
                </c:pt>
              </c:numCache>
            </c:numRef>
          </c:val>
          <c:extLst xmlns:c16r2="http://schemas.microsoft.com/office/drawing/2015/06/chart">
            <c:ext xmlns:c16="http://schemas.microsoft.com/office/drawing/2014/chart" uri="{C3380CC4-5D6E-409C-BE32-E72D297353CC}">
              <c16:uniqueId val="{00000004-9A8A-4925-AFFA-3E3D9BB88F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8A-4925-AFFA-3E3D9BB88F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8A-4925-AFFA-3E3D9BB88F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0</c:v>
                </c:pt>
                <c:pt idx="3">
                  <c:v>6691</c:v>
                </c:pt>
                <c:pt idx="6">
                  <c:v>6771</c:v>
                </c:pt>
                <c:pt idx="9">
                  <c:v>6848</c:v>
                </c:pt>
                <c:pt idx="12">
                  <c:v>6652</c:v>
                </c:pt>
              </c:numCache>
            </c:numRef>
          </c:val>
          <c:extLst xmlns:c16r2="http://schemas.microsoft.com/office/drawing/2015/06/chart">
            <c:ext xmlns:c16="http://schemas.microsoft.com/office/drawing/2014/chart" uri="{C3380CC4-5D6E-409C-BE32-E72D297353CC}">
              <c16:uniqueId val="{00000007-9A8A-4925-AFFA-3E3D9BB88F67}"/>
            </c:ext>
          </c:extLst>
        </c:ser>
        <c:dLbls>
          <c:showLegendKey val="0"/>
          <c:showVal val="0"/>
          <c:showCatName val="0"/>
          <c:showSerName val="0"/>
          <c:showPercent val="0"/>
          <c:showBubbleSize val="0"/>
        </c:dLbls>
        <c:gapWidth val="100"/>
        <c:overlap val="100"/>
        <c:axId val="237673112"/>
        <c:axId val="23767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#N/A</c:v>
                </c:pt>
                <c:pt idx="2">
                  <c:v>#N/A</c:v>
                </c:pt>
                <c:pt idx="3">
                  <c:v>#N/A</c:v>
                </c:pt>
                <c:pt idx="4">
                  <c:v>2917</c:v>
                </c:pt>
                <c:pt idx="5">
                  <c:v>#N/A</c:v>
                </c:pt>
                <c:pt idx="6">
                  <c:v>#N/A</c:v>
                </c:pt>
                <c:pt idx="7">
                  <c:v>3622</c:v>
                </c:pt>
                <c:pt idx="8">
                  <c:v>#N/A</c:v>
                </c:pt>
                <c:pt idx="9">
                  <c:v>#N/A</c:v>
                </c:pt>
                <c:pt idx="10">
                  <c:v>3464</c:v>
                </c:pt>
                <c:pt idx="11">
                  <c:v>#N/A</c:v>
                </c:pt>
                <c:pt idx="12">
                  <c:v>#N/A</c:v>
                </c:pt>
                <c:pt idx="13">
                  <c:v>3098</c:v>
                </c:pt>
                <c:pt idx="14">
                  <c:v>#N/A</c:v>
                </c:pt>
              </c:numCache>
            </c:numRef>
          </c:val>
          <c:smooth val="0"/>
          <c:extLst xmlns:c16r2="http://schemas.microsoft.com/office/drawing/2015/06/chart">
            <c:ext xmlns:c16="http://schemas.microsoft.com/office/drawing/2014/chart" uri="{C3380CC4-5D6E-409C-BE32-E72D297353CC}">
              <c16:uniqueId val="{00000008-9A8A-4925-AFFA-3E3D9BB88F67}"/>
            </c:ext>
          </c:extLst>
        </c:ser>
        <c:dLbls>
          <c:showLegendKey val="0"/>
          <c:showVal val="0"/>
          <c:showCatName val="0"/>
          <c:showSerName val="0"/>
          <c:showPercent val="0"/>
          <c:showBubbleSize val="0"/>
        </c:dLbls>
        <c:marker val="1"/>
        <c:smooth val="0"/>
        <c:axId val="237673112"/>
        <c:axId val="237673504"/>
      </c:lineChart>
      <c:catAx>
        <c:axId val="23767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73504"/>
        <c:crosses val="autoZero"/>
        <c:auto val="1"/>
        <c:lblAlgn val="ctr"/>
        <c:lblOffset val="100"/>
        <c:tickLblSkip val="1"/>
        <c:tickMarkSkip val="1"/>
        <c:noMultiLvlLbl val="0"/>
      </c:catAx>
      <c:valAx>
        <c:axId val="23767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7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0</c:v>
                </c:pt>
                <c:pt idx="5">
                  <c:v>58833</c:v>
                </c:pt>
                <c:pt idx="8">
                  <c:v>59643</c:v>
                </c:pt>
                <c:pt idx="11">
                  <c:v>59114</c:v>
                </c:pt>
                <c:pt idx="14">
                  <c:v>58182</c:v>
                </c:pt>
              </c:numCache>
            </c:numRef>
          </c:val>
          <c:extLst xmlns:c16r2="http://schemas.microsoft.com/office/drawing/2015/06/chart">
            <c:ext xmlns:c16="http://schemas.microsoft.com/office/drawing/2014/chart" uri="{C3380CC4-5D6E-409C-BE32-E72D297353CC}">
              <c16:uniqueId val="{00000000-0792-4DA5-B9B6-2A7C33D53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9241</c:v>
                </c:pt>
                <c:pt idx="8">
                  <c:v>7292</c:v>
                </c:pt>
                <c:pt idx="11">
                  <c:v>5754</c:v>
                </c:pt>
                <c:pt idx="14">
                  <c:v>5194</c:v>
                </c:pt>
              </c:numCache>
            </c:numRef>
          </c:val>
          <c:extLst xmlns:c16r2="http://schemas.microsoft.com/office/drawing/2015/06/chart">
            <c:ext xmlns:c16="http://schemas.microsoft.com/office/drawing/2014/chart" uri="{C3380CC4-5D6E-409C-BE32-E72D297353CC}">
              <c16:uniqueId val="{00000001-0792-4DA5-B9B6-2A7C33D53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0</c:v>
                </c:pt>
                <c:pt idx="5">
                  <c:v>15013</c:v>
                </c:pt>
                <c:pt idx="8">
                  <c:v>13949</c:v>
                </c:pt>
                <c:pt idx="11">
                  <c:v>13672</c:v>
                </c:pt>
                <c:pt idx="14">
                  <c:v>12233</c:v>
                </c:pt>
              </c:numCache>
            </c:numRef>
          </c:val>
          <c:extLst xmlns:c16r2="http://schemas.microsoft.com/office/drawing/2015/06/chart">
            <c:ext xmlns:c16="http://schemas.microsoft.com/office/drawing/2014/chart" uri="{C3380CC4-5D6E-409C-BE32-E72D297353CC}">
              <c16:uniqueId val="{00000002-0792-4DA5-B9B6-2A7C33D53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92-4DA5-B9B6-2A7C33D53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92-4DA5-B9B6-2A7C33D53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49</c:v>
                </c:pt>
                <c:pt idx="6">
                  <c:v>45</c:v>
                </c:pt>
                <c:pt idx="9">
                  <c:v>494</c:v>
                </c:pt>
                <c:pt idx="12">
                  <c:v>193</c:v>
                </c:pt>
              </c:numCache>
            </c:numRef>
          </c:val>
          <c:extLst xmlns:c16r2="http://schemas.microsoft.com/office/drawing/2015/06/chart">
            <c:ext xmlns:c16="http://schemas.microsoft.com/office/drawing/2014/chart" uri="{C3380CC4-5D6E-409C-BE32-E72D297353CC}">
              <c16:uniqueId val="{00000005-0792-4DA5-B9B6-2A7C33D53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11997</c:v>
                </c:pt>
                <c:pt idx="6">
                  <c:v>11356</c:v>
                </c:pt>
                <c:pt idx="9">
                  <c:v>11030</c:v>
                </c:pt>
                <c:pt idx="12">
                  <c:v>10737</c:v>
                </c:pt>
              </c:numCache>
            </c:numRef>
          </c:val>
          <c:extLst xmlns:c16r2="http://schemas.microsoft.com/office/drawing/2015/06/chart">
            <c:ext xmlns:c16="http://schemas.microsoft.com/office/drawing/2014/chart" uri="{C3380CC4-5D6E-409C-BE32-E72D297353CC}">
              <c16:uniqueId val="{00000006-0792-4DA5-B9B6-2A7C33D53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608</c:v>
                </c:pt>
                <c:pt idx="6">
                  <c:v>488</c:v>
                </c:pt>
                <c:pt idx="9">
                  <c:v>241</c:v>
                </c:pt>
                <c:pt idx="12">
                  <c:v>136</c:v>
                </c:pt>
              </c:numCache>
            </c:numRef>
          </c:val>
          <c:extLst xmlns:c16r2="http://schemas.microsoft.com/office/drawing/2015/06/chart">
            <c:ext xmlns:c16="http://schemas.microsoft.com/office/drawing/2014/chart" uri="{C3380CC4-5D6E-409C-BE32-E72D297353CC}">
              <c16:uniqueId val="{00000007-0792-4DA5-B9B6-2A7C33D53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27390</c:v>
                </c:pt>
                <c:pt idx="6">
                  <c:v>26621</c:v>
                </c:pt>
                <c:pt idx="9">
                  <c:v>25839</c:v>
                </c:pt>
                <c:pt idx="12">
                  <c:v>24601</c:v>
                </c:pt>
              </c:numCache>
            </c:numRef>
          </c:val>
          <c:extLst xmlns:c16r2="http://schemas.microsoft.com/office/drawing/2015/06/chart">
            <c:ext xmlns:c16="http://schemas.microsoft.com/office/drawing/2014/chart" uri="{C3380CC4-5D6E-409C-BE32-E72D297353CC}">
              <c16:uniqueId val="{00000008-0792-4DA5-B9B6-2A7C33D53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115</c:v>
                </c:pt>
                <c:pt idx="6">
                  <c:v>88</c:v>
                </c:pt>
                <c:pt idx="9">
                  <c:v>62</c:v>
                </c:pt>
                <c:pt idx="12">
                  <c:v>37</c:v>
                </c:pt>
              </c:numCache>
            </c:numRef>
          </c:val>
          <c:extLst xmlns:c16r2="http://schemas.microsoft.com/office/drawing/2015/06/chart">
            <c:ext xmlns:c16="http://schemas.microsoft.com/office/drawing/2014/chart" uri="{C3380CC4-5D6E-409C-BE32-E72D297353CC}">
              <c16:uniqueId val="{00000009-0792-4DA5-B9B6-2A7C33D53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0</c:v>
                </c:pt>
                <c:pt idx="3">
                  <c:v>60945</c:v>
                </c:pt>
                <c:pt idx="6">
                  <c:v>62061</c:v>
                </c:pt>
                <c:pt idx="9">
                  <c:v>60854</c:v>
                </c:pt>
                <c:pt idx="12">
                  <c:v>59579</c:v>
                </c:pt>
              </c:numCache>
            </c:numRef>
          </c:val>
          <c:extLst xmlns:c16r2="http://schemas.microsoft.com/office/drawing/2015/06/chart">
            <c:ext xmlns:c16="http://schemas.microsoft.com/office/drawing/2014/chart" uri="{C3380CC4-5D6E-409C-BE32-E72D297353CC}">
              <c16:uniqueId val="{0000000A-0792-4DA5-B9B6-2A7C33D53ACA}"/>
            </c:ext>
          </c:extLst>
        </c:ser>
        <c:dLbls>
          <c:showLegendKey val="0"/>
          <c:showVal val="0"/>
          <c:showCatName val="0"/>
          <c:showSerName val="0"/>
          <c:showPercent val="0"/>
          <c:showBubbleSize val="0"/>
        </c:dLbls>
        <c:gapWidth val="100"/>
        <c:overlap val="100"/>
        <c:axId val="237673896"/>
        <c:axId val="237674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#N/A</c:v>
                </c:pt>
                <c:pt idx="2">
                  <c:v>#N/A</c:v>
                </c:pt>
                <c:pt idx="3">
                  <c:v>#N/A</c:v>
                </c:pt>
                <c:pt idx="4">
                  <c:v>18016</c:v>
                </c:pt>
                <c:pt idx="5">
                  <c:v>#N/A</c:v>
                </c:pt>
                <c:pt idx="6">
                  <c:v>#N/A</c:v>
                </c:pt>
                <c:pt idx="7">
                  <c:v>19775</c:v>
                </c:pt>
                <c:pt idx="8">
                  <c:v>#N/A</c:v>
                </c:pt>
                <c:pt idx="9">
                  <c:v>#N/A</c:v>
                </c:pt>
                <c:pt idx="10">
                  <c:v>19981</c:v>
                </c:pt>
                <c:pt idx="11">
                  <c:v>#N/A</c:v>
                </c:pt>
                <c:pt idx="12">
                  <c:v>#N/A</c:v>
                </c:pt>
                <c:pt idx="13">
                  <c:v>19674</c:v>
                </c:pt>
                <c:pt idx="14">
                  <c:v>#N/A</c:v>
                </c:pt>
              </c:numCache>
            </c:numRef>
          </c:val>
          <c:smooth val="0"/>
          <c:extLst xmlns:c16r2="http://schemas.microsoft.com/office/drawing/2015/06/chart">
            <c:ext xmlns:c16="http://schemas.microsoft.com/office/drawing/2014/chart" uri="{C3380CC4-5D6E-409C-BE32-E72D297353CC}">
              <c16:uniqueId val="{0000000B-0792-4DA5-B9B6-2A7C33D53ACA}"/>
            </c:ext>
          </c:extLst>
        </c:ser>
        <c:dLbls>
          <c:showLegendKey val="0"/>
          <c:showVal val="0"/>
          <c:showCatName val="0"/>
          <c:showSerName val="0"/>
          <c:showPercent val="0"/>
          <c:showBubbleSize val="0"/>
        </c:dLbls>
        <c:marker val="1"/>
        <c:smooth val="0"/>
        <c:axId val="237673896"/>
        <c:axId val="237674680"/>
      </c:lineChart>
      <c:catAx>
        <c:axId val="23767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674680"/>
        <c:crosses val="autoZero"/>
        <c:auto val="1"/>
        <c:lblAlgn val="ctr"/>
        <c:lblOffset val="100"/>
        <c:tickLblSkip val="1"/>
        <c:tickMarkSkip val="1"/>
        <c:noMultiLvlLbl val="0"/>
      </c:catAx>
      <c:valAx>
        <c:axId val="237674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7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7542</c:v>
                </c:pt>
                <c:pt idx="1">
                  <c:v>7651</c:v>
                </c:pt>
                <c:pt idx="2">
                  <c:v>6848</c:v>
                </c:pt>
              </c:numCache>
            </c:numRef>
          </c:val>
          <c:extLst xmlns:c16r2="http://schemas.microsoft.com/office/drawing/2015/06/chart">
            <c:ext xmlns:c16="http://schemas.microsoft.com/office/drawing/2014/chart" uri="{C3380CC4-5D6E-409C-BE32-E72D297353CC}">
              <c16:uniqueId val="{00000000-A541-490E-A081-CFEB4D08B0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2414</c:v>
                </c:pt>
                <c:pt idx="1">
                  <c:v>2106</c:v>
                </c:pt>
                <c:pt idx="2">
                  <c:v>1413</c:v>
                </c:pt>
              </c:numCache>
            </c:numRef>
          </c:val>
          <c:extLst xmlns:c16r2="http://schemas.microsoft.com/office/drawing/2015/06/chart">
            <c:ext xmlns:c16="http://schemas.microsoft.com/office/drawing/2014/chart" uri="{C3380CC4-5D6E-409C-BE32-E72D297353CC}">
              <c16:uniqueId val="{00000001-A541-490E-A081-CFEB4D08B0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3343</c:v>
                </c:pt>
                <c:pt idx="1">
                  <c:v>3309</c:v>
                </c:pt>
                <c:pt idx="2">
                  <c:v>3165</c:v>
                </c:pt>
              </c:numCache>
            </c:numRef>
          </c:val>
          <c:extLst xmlns:c16r2="http://schemas.microsoft.com/office/drawing/2015/06/chart">
            <c:ext xmlns:c16="http://schemas.microsoft.com/office/drawing/2014/chart" uri="{C3380CC4-5D6E-409C-BE32-E72D297353CC}">
              <c16:uniqueId val="{00000002-A541-490E-A081-CFEB4D08B04E}"/>
            </c:ext>
          </c:extLst>
        </c:ser>
        <c:dLbls>
          <c:showLegendKey val="0"/>
          <c:showVal val="0"/>
          <c:showCatName val="0"/>
          <c:showSerName val="0"/>
          <c:showPercent val="0"/>
          <c:showBubbleSize val="0"/>
        </c:dLbls>
        <c:gapWidth val="120"/>
        <c:overlap val="100"/>
        <c:axId val="235465592"/>
        <c:axId val="235465984"/>
      </c:barChart>
      <c:catAx>
        <c:axId val="23546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465984"/>
        <c:crosses val="autoZero"/>
        <c:auto val="1"/>
        <c:lblAlgn val="ctr"/>
        <c:lblOffset val="100"/>
        <c:tickLblSkip val="1"/>
        <c:tickMarkSkip val="1"/>
        <c:noMultiLvlLbl val="0"/>
      </c:catAx>
      <c:valAx>
        <c:axId val="23546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46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25-4F05-B121-FD18746B23E2}"/>
                </c:ext>
                <c:ext xmlns:c15="http://schemas.microsoft.com/office/drawing/2012/chart" uri="{CE6537A1-D6FC-4f65-9D91-7224C49458BB}">
                  <c15:dlblFieldTable>
                    <c15:dlblFTEntry>
                      <c15:txfldGUID>{5D63E3EF-B8B7-47B1-AE43-92947E1EC3DA}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25-4F05-B121-FD18746B23E2}"/>
                </c:ext>
                <c:ext xmlns:c15="http://schemas.microsoft.com/office/drawing/2012/chart" uri="{CE6537A1-D6FC-4f65-9D91-7224C49458BB}">
                  <c15:dlblFieldTable>
                    <c15:dlblFTEntry>
                      <c15:txfldGUID>{423DDA7F-6AAD-4B94-AF92-81805C509600}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25-4F05-B121-FD18746B23E2}"/>
                </c:ext>
                <c:ext xmlns:c15="http://schemas.microsoft.com/office/drawing/2012/chart" uri="{CE6537A1-D6FC-4f65-9D91-7224C49458BB}">
                  <c15:dlblFieldTable>
                    <c15:dlblFTEntry>
                      <c15:txfldGUID>{219F51F9-969E-4304-B51D-16BFA6AF3460}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25-4F05-B121-FD18746B23E2}"/>
                </c:ext>
                <c:ext xmlns:c15="http://schemas.microsoft.com/office/drawing/2012/chart" uri="{CE6537A1-D6FC-4f65-9D91-7224C49458BB}">
                  <c15:dlblFieldTable>
                    <c15:dlblFTEntry>
                      <c15:txfldGUID>{079263AE-30E2-466A-BD84-8230F165F627}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25-4F05-B121-FD18746B23E2}"/>
                </c:ext>
                <c:ext xmlns:c15="http://schemas.microsoft.com/office/drawing/2012/chart" uri="{CE6537A1-D6FC-4f65-9D91-7224C49458BB}">
                  <c15:dlblFieldTable>
                    <c15:dlblFTEntry>
                      <c15:txfldGUID>{98604309-B8C7-435C-9318-3A7C25E3C031}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25-4F05-B121-FD18746B23E2}"/>
                </c:ext>
                <c:ext xmlns:c15="http://schemas.microsoft.com/office/drawing/2012/chart" uri="{CE6537A1-D6FC-4f65-9D91-7224C49458BB}">
                  <c15:dlblFieldTable>
                    <c15:dlblFTEntry>
                      <c15:txfldGUID>{B7168B9B-8CCB-4EEB-BC5F-19A70A8B5E7C}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25-4F05-B121-FD18746B23E2}"/>
                </c:ext>
                <c:ext xmlns:c15="http://schemas.microsoft.com/office/drawing/2012/chart" uri="{CE6537A1-D6FC-4f65-9D91-7224C49458BB}">
                  <c15:dlblFieldTable>
                    <c15:dlblFTEntry>
                      <c15:txfldGUID>{44FFD664-2DA3-4177-A66E-310B3315FB8C}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25-4F05-B121-FD18746B23E2}"/>
                </c:ext>
                <c:ext xmlns:c15="http://schemas.microsoft.com/office/drawing/2012/chart" uri="{CE6537A1-D6FC-4f65-9D91-7224C49458BB}">
                  <c15:dlblFieldTable>
                    <c15:dlblFTEntry>
                      <c15:txfldGUID>{0B4AACA9-8522-476C-817C-56CF39FA8685}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25-4F05-B121-FD18746B23E2}"/>
                </c:ext>
                <c:ext xmlns:c15="http://schemas.microsoft.com/office/drawing/2012/chart" uri="{CE6537A1-D6FC-4f65-9D91-7224C49458BB}">
                  <c15:dlblFieldTable>
                    <c15:dlblFTEntry>
                      <c15:txfldGUID>{64FDFF25-1C34-4B50-8E96-D33AA150E281}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numCache>
            </c:numRef>
          </c:xVal>
          <c:yVal>
            <c:numRef>
              <c:f>公会計指標分析・財政指標組合せ分析表!$BP$51:$DC$51</c:f>
              <c:numCache>
                <c:formatCode>#,##0.0;"▲ "#,##0.0</c:formatCode>
                <c:ptCount val="40"/>
                <c:pt idx="24">
                  <c:v>63.9</c:v>
                </c:pt>
              </c:numCache>
            </c:numRef>
          </c:yVal>
          <c:smooth val="0"/>
          <c:extLst xmlns:c16r2="http://schemas.microsoft.com/office/drawing/2015/06/chart">
            <c:ext xmlns:c16="http://schemas.microsoft.com/office/drawing/2014/chart" uri="{C3380CC4-5D6E-409C-BE32-E72D297353CC}">
              <c16:uniqueId val="{00000009-8725-4F05-B121-FD18746B23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25-4F05-B121-FD18746B23E2}"/>
                </c:ext>
                <c:ext xmlns:c15="http://schemas.microsoft.com/office/drawing/2012/chart" uri="{CE6537A1-D6FC-4f65-9D91-7224C49458BB}">
                  <c15:dlblFieldTable>
                    <c15:dlblFTEntry>
                      <c15:txfldGUID>{52053802-85B2-4B72-B24A-CCF6D1467D95}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25-4F05-B121-FD18746B23E2}"/>
                </c:ext>
                <c:ext xmlns:c15="http://schemas.microsoft.com/office/drawing/2012/chart" uri="{CE6537A1-D6FC-4f65-9D91-7224C49458BB}">
                  <c15:dlblFieldTable>
                    <c15:dlblFTEntry>
                      <c15:txfldGUID>{9091744B-0FA9-46C0-A032-297F7E49FBB1}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25-4F05-B121-FD18746B23E2}"/>
                </c:ext>
                <c:ext xmlns:c15="http://schemas.microsoft.com/office/drawing/2012/chart" uri="{CE6537A1-D6FC-4f65-9D91-7224C49458BB}">
                  <c15:dlblFieldTable>
                    <c15:dlblFTEntry>
                      <c15:txfldGUID>{DBA3C250-C3AA-4597-878C-D836981814CC}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25-4F05-B121-FD18746B23E2}"/>
                </c:ext>
                <c:ext xmlns:c15="http://schemas.microsoft.com/office/drawing/2012/chart" uri="{CE6537A1-D6FC-4f65-9D91-7224C49458BB}">
                  <c15:dlblFieldTable>
                    <c15:dlblFTEntry>
                      <c15:txfldGUID>{E7566E20-B233-4B41-A1A9-0C88D2450D32}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25-4F05-B121-FD18746B23E2}"/>
                </c:ext>
                <c:ext xmlns:c15="http://schemas.microsoft.com/office/drawing/2012/chart" uri="{CE6537A1-D6FC-4f65-9D91-7224C49458BB}">
                  <c15:dlblFieldTable>
                    <c15:dlblFTEntry>
                      <c15:txfldGUID>{B80EEFA6-050A-42AC-9254-A80149F9D383}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25-4F05-B121-FD18746B23E2}"/>
                </c:ext>
                <c:ext xmlns:c15="http://schemas.microsoft.com/office/drawing/2012/chart" uri="{CE6537A1-D6FC-4f65-9D91-7224C49458BB}">
                  <c15:dlblFieldTable>
                    <c15:dlblFTEntry>
                      <c15:txfldGUID>{788E12EB-C2FD-4271-9410-2D3164A9942E}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25-4F05-B121-FD18746B23E2}"/>
                </c:ext>
                <c:ext xmlns:c15="http://schemas.microsoft.com/office/drawing/2012/chart" uri="{CE6537A1-D6FC-4f65-9D91-7224C49458BB}">
                  <c15:dlblFieldTable>
                    <c15:dlblFTEntry>
                      <c15:txfldGUID>{66A1CA8D-1781-4728-AF9A-4D1CC34044BA}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25-4F05-B121-FD18746B23E2}"/>
                </c:ext>
                <c:ext xmlns:c15="http://schemas.microsoft.com/office/drawing/2012/chart" uri="{CE6537A1-D6FC-4f65-9D91-7224C49458BB}">
                  <c15:dlblFieldTable>
                    <c15:dlblFTEntry>
                      <c15:txfldGUID>{5E2828F4-4E95-4471-AC5A-DA9CA01F45F2}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25-4F05-B121-FD18746B23E2}"/>
                </c:ext>
                <c:ext xmlns:c15="http://schemas.microsoft.com/office/drawing/2012/chart" uri="{CE6537A1-D6FC-4f65-9D91-7224C49458BB}">
                  <c15:dlblFieldTable>
                    <c15:dlblFTEntry>
                      <c15:txfldGUID>{2FD2EAA9-AF7E-4FAD-BE2A-450F1BE367B2}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xmlns:c16r2="http://schemas.microsoft.com/office/drawing/2015/06/chart">
            <c:ext xmlns:c16="http://schemas.microsoft.com/office/drawing/2014/chart" uri="{C3380CC4-5D6E-409C-BE32-E72D297353CC}">
              <c16:uniqueId val="{00000013-8725-4F05-B121-FD18746B23E2}"/>
            </c:ext>
          </c:extLst>
        </c:ser>
        <c:dLbls>
          <c:showLegendKey val="0"/>
          <c:showVal val="1"/>
          <c:showCatName val="0"/>
          <c:showSerName val="0"/>
          <c:showPercent val="0"/>
          <c:showBubbleSize val="0"/>
        </c:dLbls>
        <c:axId val="437625816"/>
        <c:axId val="437626208"/>
      </c:scatterChart>
      <c:valAx>
        <c:axId val="437625816"/>
        <c:scaling>
          <c:orientation val="minMax"/>
          <c:max val="57.30000000000000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626208"/>
        <c:crosses val="autoZero"/>
        <c:crossBetween val="midCat"/>
      </c:valAx>
      <c:valAx>
        <c:axId val="437626208"/>
        <c:scaling>
          <c:orientation val="minMax"/>
          <c:max val="7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625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26-4ADF-9F12-1136EEC2E033}"/>
                </c:ext>
                <c:ext xmlns:c15="http://schemas.microsoft.com/office/drawing/2012/chart" uri="{CE6537A1-D6FC-4f65-9D91-7224C49458BB}">
                  <c15:dlblFieldTable>
                    <c15:dlblFTEntry>
                      <c15:txfldGUID>{7F23854C-107C-441B-A017-A683C29863B0}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26-4ADF-9F12-1136EEC2E033}"/>
                </c:ext>
                <c:ext xmlns:c15="http://schemas.microsoft.com/office/drawing/2012/chart" uri="{CE6537A1-D6FC-4f65-9D91-7224C49458BB}">
                  <c15:dlblFieldTable>
                    <c15:dlblFTEntry>
                      <c15:txfldGUID>{76D35D20-BEFB-457D-936F-C823CF90007E}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26-4ADF-9F12-1136EEC2E033}"/>
                </c:ext>
                <c:ext xmlns:c15="http://schemas.microsoft.com/office/drawing/2012/chart" uri="{CE6537A1-D6FC-4f65-9D91-7224C49458BB}">
                  <c15:dlblFieldTable>
                    <c15:dlblFTEntry>
                      <c15:txfldGUID>{EAD9E2B2-6D40-4EBA-B3C9-F8486525562A}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26-4ADF-9F12-1136EEC2E033}"/>
                </c:ext>
                <c:ext xmlns:c15="http://schemas.microsoft.com/office/drawing/2012/chart" uri="{CE6537A1-D6FC-4f65-9D91-7224C49458BB}">
                  <c15:dlblFieldTable>
                    <c15:dlblFTEntry>
                      <c15:txfldGUID>{CAACC645-14CE-41C7-BEC7-54CB62E99E60}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26-4ADF-9F12-1136EEC2E033}"/>
                </c:ext>
                <c:ext xmlns:c15="http://schemas.microsoft.com/office/drawing/2012/chart" uri="{CE6537A1-D6FC-4f65-9D91-7224C49458BB}">
                  <c15:dlblFieldTable>
                    <c15:dlblFTEntry>
                      <c15:txfldGUID>{F1C9BFCF-992E-49F3-96E1-B9EDE3C57677}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26-4ADF-9F12-1136EEC2E033}"/>
                </c:ext>
                <c:ext xmlns:c15="http://schemas.microsoft.com/office/drawing/2012/chart" uri="{CE6537A1-D6FC-4f65-9D91-7224C49458BB}">
                  <c15:dlblFieldTable>
                    <c15:dlblFTEntry>
                      <c15:txfldGUID>{90D6A44C-D371-4B19-9098-249357FB4FD3}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26-4ADF-9F12-1136EEC2E033}"/>
                </c:ext>
                <c:ext xmlns:c15="http://schemas.microsoft.com/office/drawing/2012/chart" uri="{CE6537A1-D6FC-4f65-9D91-7224C49458BB}">
                  <c15:dlblFieldTable>
                    <c15:dlblFTEntry>
                      <c15:txfldGUID>{561C8920-0B69-491D-A005-5F630CDE6A2B}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26-4ADF-9F12-1136EEC2E033}"/>
                </c:ext>
                <c:ext xmlns:c15="http://schemas.microsoft.com/office/drawing/2012/chart" uri="{CE6537A1-D6FC-4f65-9D91-7224C49458BB}">
                  <c15:dlblFieldTable>
                    <c15:dlblFTEntry>
                      <c15:txfldGUID>{6ADD4909-41D2-4640-987B-2AE93AAD7363}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26-4ADF-9F12-1136EEC2E033}"/>
                </c:ext>
                <c:ext xmlns:c15="http://schemas.microsoft.com/office/drawing/2012/chart" uri="{CE6537A1-D6FC-4f65-9D91-7224C49458BB}">
                  <c15:dlblFieldTable>
                    <c15:dlblFTEntry>
                      <c15:txfldGUID>{A752B2DC-472A-4D14-8783-25D27684164C}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8">
                  <c:v>8.9</c:v>
                </c:pt>
                <c:pt idx="16">
                  <c:v>9.6</c:v>
                </c:pt>
                <c:pt idx="24">
                  <c:v>10.5</c:v>
                </c:pt>
                <c:pt idx="32">
                  <c:v>10.8</c:v>
                </c:pt>
              </c:numCache>
            </c:numRef>
          </c:xVal>
          <c:yVal>
            <c:numRef>
              <c:f>公会計指標分析・財政指標組合せ分析表!$BP$73:$DC$73</c:f>
              <c:numCache>
                <c:formatCode>#,##0.0;"▲ "#,##0.0</c:formatCode>
                <c:ptCount val="40"/>
                <c:pt idx="8">
                  <c:v>57.1</c:v>
                </c:pt>
                <c:pt idx="16">
                  <c:v>62.6</c:v>
                </c:pt>
                <c:pt idx="24">
                  <c:v>63.9</c:v>
                </c:pt>
                <c:pt idx="32">
                  <c:v>63.4</c:v>
                </c:pt>
              </c:numCache>
            </c:numRef>
          </c:yVal>
          <c:smooth val="0"/>
          <c:extLst xmlns:c16r2="http://schemas.microsoft.com/office/drawing/2015/06/chart">
            <c:ext xmlns:c16="http://schemas.microsoft.com/office/drawing/2014/chart" uri="{C3380CC4-5D6E-409C-BE32-E72D297353CC}">
              <c16:uniqueId val="{00000009-9E26-4ADF-9F12-1136EEC2E0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26-4ADF-9F12-1136EEC2E033}"/>
                </c:ext>
                <c:ext xmlns:c15="http://schemas.microsoft.com/office/drawing/2012/chart" uri="{CE6537A1-D6FC-4f65-9D91-7224C49458BB}">
                  <c15:dlblFieldTable>
                    <c15:dlblFTEntry>
                      <c15:txfldGUID>{3B5465EA-DE67-4F61-BE7B-F0C9264916C6}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26-4ADF-9F12-1136EEC2E033}"/>
                </c:ext>
                <c:ext xmlns:c15="http://schemas.microsoft.com/office/drawing/2012/chart" uri="{CE6537A1-D6FC-4f65-9D91-7224C49458BB}">
                  <c15:dlblFieldTable>
                    <c15:dlblFTEntry>
                      <c15:txfldGUID>{8FC71D3E-558B-4E1A-9480-BDC22388F5EE}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26-4ADF-9F12-1136EEC2E033}"/>
                </c:ext>
                <c:ext xmlns:c15="http://schemas.microsoft.com/office/drawing/2012/chart" uri="{CE6537A1-D6FC-4f65-9D91-7224C49458BB}">
                  <c15:dlblFieldTable>
                    <c15:dlblFTEntry>
                      <c15:txfldGUID>{A182B314-F61E-4F89-9A30-D79B9CCCEA10}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26-4ADF-9F12-1136EEC2E033}"/>
                </c:ext>
                <c:ext xmlns:c15="http://schemas.microsoft.com/office/drawing/2012/chart" uri="{CE6537A1-D6FC-4f65-9D91-7224C49458BB}">
                  <c15:dlblFieldTable>
                    <c15:dlblFTEntry>
                      <c15:txfldGUID>{98838EE7-BD07-434F-8FB5-A4B5EF033BD3}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26-4ADF-9F12-1136EEC2E033}"/>
                </c:ext>
                <c:ext xmlns:c15="http://schemas.microsoft.com/office/drawing/2012/chart" uri="{CE6537A1-D6FC-4f65-9D91-7224C49458BB}">
                  <c15:dlblFieldTable>
                    <c15:dlblFTEntry>
                      <c15:txfldGUID>{180B3080-FC28-47E7-95DF-DDCFA1A5CC85}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26-4ADF-9F12-1136EEC2E033}"/>
                </c:ext>
                <c:ext xmlns:c15="http://schemas.microsoft.com/office/drawing/2012/chart" uri="{CE6537A1-D6FC-4f65-9D91-7224C49458BB}">
                  <c15:dlblFieldTable>
                    <c15:dlblFTEntry>
                      <c15:txfldGUID>{15000C83-764F-4E25-A7E7-E28F6936B2E6}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26-4ADF-9F12-1136EEC2E033}"/>
                </c:ext>
                <c:ext xmlns:c15="http://schemas.microsoft.com/office/drawing/2012/chart" uri="{CE6537A1-D6FC-4f65-9D91-7224C49458BB}">
                  <c15:dlblFieldTable>
                    <c15:dlblFTEntry>
                      <c15:txfldGUID>{A999E23C-2FAF-48DE-8CEE-26BA135EA920}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26-4ADF-9F12-1136EEC2E033}"/>
                </c:ext>
                <c:ext xmlns:c15="http://schemas.microsoft.com/office/drawing/2012/chart" uri="{CE6537A1-D6FC-4f65-9D91-7224C49458BB}">
                  <c15:dlblFieldTable>
                    <c15:dlblFTEntry>
                      <c15:txfldGUID>{3095EAF0-E1EE-428E-9208-460BD33150A8}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26-4ADF-9F12-1136EEC2E033}"/>
                </c:ext>
                <c:ext xmlns:c15="http://schemas.microsoft.com/office/drawing/2012/chart" uri="{CE6537A1-D6FC-4f65-9D91-7224C49458BB}">
                  <c15:dlblFieldTable>
                    <c15:dlblFTEntry>
                      <c15:txfldGUID>{1FBD93D9-DD12-42E0-98C2-F50A5F265226}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8">
                  <c:v>5.2</c:v>
                </c:pt>
                <c:pt idx="16">
                  <c:v>5.8</c:v>
                </c:pt>
                <c:pt idx="24">
                  <c:v>6</c:v>
                </c:pt>
                <c:pt idx="32">
                  <c:v>5.8</c:v>
                </c:pt>
              </c:numCache>
            </c:numRef>
          </c:xVal>
          <c:yVal>
            <c:numRef>
              <c:f>公会計指標分析・財政指標組合せ分析表!$BP$77:$DC$77</c:f>
              <c:numCache>
                <c:formatCode>#,##0.0;"▲ "#,##0.0</c:formatCode>
                <c:ptCount val="40"/>
                <c:pt idx="8">
                  <c:v>30.5</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9E26-4ADF-9F12-1136EEC2E033}"/>
            </c:ext>
          </c:extLst>
        </c:ser>
        <c:dLbls>
          <c:showLegendKey val="0"/>
          <c:showVal val="1"/>
          <c:showCatName val="0"/>
          <c:showSerName val="0"/>
          <c:showPercent val="0"/>
          <c:showBubbleSize val="0"/>
        </c:dLbls>
        <c:axId val="437626992"/>
        <c:axId val="437627384"/>
      </c:scatterChart>
      <c:valAx>
        <c:axId val="437626992"/>
        <c:scaling>
          <c:orientation val="minMax"/>
          <c:max val="11.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627384"/>
        <c:crosses val="autoZero"/>
        <c:crossBetween val="midCat"/>
      </c:valAx>
      <c:valAx>
        <c:axId val="437627384"/>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626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a:t>
          </a:r>
          <a:r>
            <a:rPr kumimoji="1" lang="ja-JP" altLang="en-US" sz="1100">
              <a:solidFill>
                <a:schemeClr val="dk1"/>
              </a:solidFill>
              <a:effectLst/>
              <a:latin typeface="+mn-lt"/>
              <a:ea typeface="+mn-ea"/>
              <a:cs typeface="+mn-cs"/>
            </a:rPr>
            <a:t>利率の高い</a:t>
          </a:r>
          <a:r>
            <a:rPr lang="ja-JP" altLang="ja-JP" sz="1100" b="0" i="0" baseline="0">
              <a:solidFill>
                <a:schemeClr val="dk1"/>
              </a:solidFill>
              <a:effectLst/>
              <a:latin typeface="+mn-lt"/>
              <a:ea typeface="+mn-ea"/>
              <a:cs typeface="+mn-cs"/>
            </a:rPr>
            <a:t>市債を繰上げ償還したこと</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前年と比較し減となったが、</a:t>
          </a:r>
          <a:r>
            <a:rPr kumimoji="1" lang="ja-JP" altLang="ja-JP" sz="1100">
              <a:solidFill>
                <a:schemeClr val="dk1"/>
              </a:solidFill>
              <a:effectLst/>
              <a:latin typeface="+mn-lt"/>
              <a:ea typeface="+mn-ea"/>
              <a:cs typeface="+mn-cs"/>
            </a:rPr>
            <a:t>今後も大型建設事業が控えていることから普通建設事業費の内容を精査し、地方債発行額を必要最小限に抑制するよう努める。</a:t>
          </a:r>
          <a:endParaRPr lang="ja-JP" altLang="ja-JP" sz="1400">
            <a:effectLst/>
          </a:endParaRPr>
        </a:p>
        <a:p>
          <a:r>
            <a:rPr kumimoji="1" lang="ja-JP" altLang="ja-JP" sz="1100">
              <a:solidFill>
                <a:schemeClr val="dk1"/>
              </a:solidFill>
              <a:effectLst/>
              <a:latin typeface="+mn-lt"/>
              <a:ea typeface="+mn-ea"/>
              <a:cs typeface="+mn-cs"/>
            </a:rPr>
            <a:t> 　なお、公営企業債の元利償還金に対する繰入金については、変動がないものと推測している。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また、組合等が起こした地方債の元利償還金の減については、栃木県南公設地方卸売市場事務組合が解散したことによるものである。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合併後、旧合併特例事業債を活用し集中的に普通建設事業を実施してきたため</a:t>
          </a:r>
          <a:r>
            <a:rPr lang="ja-JP" altLang="en-US" sz="1100" b="0" i="0" baseline="0">
              <a:solidFill>
                <a:schemeClr val="dk1"/>
              </a:solidFill>
              <a:effectLst/>
              <a:latin typeface="+mn-lt"/>
              <a:ea typeface="+mn-ea"/>
              <a:cs typeface="+mn-cs"/>
            </a:rPr>
            <a:t>、一般会計等に係る地方債の現在</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27年度にピークに達したが、平成28年度、平成29年度については</a:t>
          </a:r>
          <a:r>
            <a:rPr lang="ja-JP" altLang="en-US" sz="1100" b="0" i="0" baseline="0">
              <a:solidFill>
                <a:schemeClr val="dk1"/>
              </a:solidFill>
              <a:effectLst/>
              <a:latin typeface="+mn-lt"/>
              <a:ea typeface="+mn-ea"/>
              <a:cs typeface="+mn-cs"/>
            </a:rPr>
            <a:t>減少傾向である。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また、公営企業債等繰入見込額及び退職手当負担見込額についても年々減少していることから、将来負担額は前年と比較して減になった。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充当可能財源等も年々減少傾向にある。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、今後も大型建設事業が控えていることから、並行して</a:t>
          </a:r>
          <a:r>
            <a:rPr lang="ja-JP" altLang="ja-JP" sz="1100" b="0" i="0" baseline="0">
              <a:solidFill>
                <a:schemeClr val="dk1"/>
              </a:solidFill>
              <a:effectLst/>
              <a:latin typeface="+mn-lt"/>
              <a:ea typeface="+mn-ea"/>
              <a:cs typeface="+mn-cs"/>
            </a:rPr>
            <a:t>、行政改革を進め、発生した余剰財源を充当可能基金に積み立てることにより比率全体の上昇の抑制に努める。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百万円の積み立てによる増、ふるさと応援基金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百万円の減及び減債基金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百万円の減に伴い、基金全体では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基金の趣旨・目的を確認したうえで、適切に活用する。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大澤基金：個人からの寄附又は遺贈のあった財産を公共施設の整備事業に要する財源に充てるためのもの。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庁舎建設基金：庁舎の建設に必要な資金を積み立てるためのもの。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土地総合調整基金：公用若しくは公共用に供する土地又は公共の利益のために必要な土地を取得するための財源に充てるためのもの。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墓園管理基金：栃木市墓園条例の規定により設置する栃木市墓園における大規模な改修等に必要な財源に充てるためのもの。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百万円（立体駐車場エレベータリニューアル工事費へ充当）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百万円（特定疾患者介護手当支給費等へ充当）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道の駅にしかた管理運営費、山車会館広場拡張整備事業費へ充当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聖地公園管理費へ充当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基金の趣旨・目的を確認したうえで、各種事業の推進のために積極的に活用する。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割以下にならないように努める。（平成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年度については、適正な額が確保されていると考えるが、平成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年度から地方交付税の合併特例措置が段階的に縮減が始まっている。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また、今後、市債残高は増加傾向になることに加え、大型建設事業が控えていることから、普通建設事業費の内容を精査し、地方債発行額を必要最小限に抑制するよう努める。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74</xdr:row>
      <xdr:rowOff>0</xdr:rowOff>
    </xdr:from>
    <xdr:to>
      <xdr:col>75</xdr:col>
      <xdr:colOff>0</xdr:colOff>
      <xdr:row>76</xdr:row>
      <xdr:rowOff>0</xdr:rowOff>
    </xdr:to>
    <xdr:sp macro="" textlink="">
      <xdr:nvSpPr>
        <xdr:cNvPr id="5" name="正方形/長方形 4"/>
        <xdr:cNvSpPr/>
      </xdr:nvSpPr>
      <xdr:spPr>
        <a:xfrm>
          <a:off x="12430125" y="135540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6" name="正方形/長方形 5"/>
        <xdr:cNvSpPr/>
      </xdr:nvSpPr>
      <xdr:spPr>
        <a:xfrm>
          <a:off x="12430125" y="138969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7" name="正方形/長方形 6"/>
        <xdr:cNvSpPr/>
      </xdr:nvSpPr>
      <xdr:spPr>
        <a:xfrm>
          <a:off x="12430125" y="14217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3840612" y="4607971"/>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と同程度であり、類似団体の資産と同時期に資産を形成したものが多くあるためと考えられる。しかし、老朽化した公共施設等も多くあることから、今後の公共施設の再編・集約等を考えながら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8" name="直線コネクタ 67"/>
        <xdr:cNvCxnSpPr/>
      </xdr:nvCxnSpPr>
      <xdr:spPr>
        <a:xfrm flipV="1">
          <a:off x="455104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9" name="有形固定資産減価償却率最小値テキスト"/>
        <xdr:cNvSpPr txBox="1"/>
      </xdr:nvSpPr>
      <xdr:spPr>
        <a:xfrm>
          <a:off x="460375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0" name="直線コネクタ 69"/>
        <xdr:cNvCxnSpPr/>
      </xdr:nvCxnSpPr>
      <xdr:spPr>
        <a:xfrm>
          <a:off x="446405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1" name="有形固定資産減価償却率最大値テキスト"/>
        <xdr:cNvSpPr txBox="1"/>
      </xdr:nvSpPr>
      <xdr:spPr>
        <a:xfrm>
          <a:off x="460375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2" name="直線コネクタ 71"/>
        <xdr:cNvCxnSpPr/>
      </xdr:nvCxnSpPr>
      <xdr:spPr>
        <a:xfrm>
          <a:off x="446405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3" name="有形固定資産減価償却率平均値テキスト"/>
        <xdr:cNvSpPr txBox="1"/>
      </xdr:nvSpPr>
      <xdr:spPr>
        <a:xfrm>
          <a:off x="460375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4" name="フローチャート: 判断 73"/>
        <xdr:cNvSpPr/>
      </xdr:nvSpPr>
      <xdr:spPr>
        <a:xfrm>
          <a:off x="450215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5" name="フローチャート: 判断 74"/>
        <xdr:cNvSpPr/>
      </xdr:nvSpPr>
      <xdr:spPr>
        <a:xfrm>
          <a:off x="3829050" y="60860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6" name="フローチャート: 判断 75"/>
        <xdr:cNvSpPr/>
      </xdr:nvSpPr>
      <xdr:spPr>
        <a:xfrm>
          <a:off x="3105150" y="63667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2" name="楕円 81"/>
        <xdr:cNvSpPr/>
      </xdr:nvSpPr>
      <xdr:spPr>
        <a:xfrm>
          <a:off x="3829050" y="61472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117704</xdr:rowOff>
    </xdr:from>
    <xdr:ext cx="405111" cy="259045"/>
    <xdr:sp macro="" textlink="">
      <xdr:nvSpPr>
        <xdr:cNvPr id="83" name="n_1aveValue有形固定資産減価償却率"/>
        <xdr:cNvSpPr txBox="1"/>
      </xdr:nvSpPr>
      <xdr:spPr>
        <a:xfrm>
          <a:off x="3674119"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4" name="n_2aveValue有形固定資産減価償却率"/>
        <xdr:cNvSpPr txBox="1"/>
      </xdr:nvSpPr>
      <xdr:spPr>
        <a:xfrm>
          <a:off x="2962919"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85" name="n_1mainValue有形固定資産減価償却率"/>
        <xdr:cNvSpPr txBox="1"/>
      </xdr:nvSpPr>
      <xdr:spPr>
        <a:xfrm>
          <a:off x="3674119"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債務償還可能年数は類似団体の中でも下位であり、全国平均・栃木県平均よりも高い値となっている。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計算式の分子の将来負担額（地方債現在高・公営企業債等繰入見込額）が大きいことにより、償還可能年数が大きくなってしまっていると考えられる。今後も大型建設事業等による市債の発行が見込まれることから、投資的事業の実施の可否について十分に精査し、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41705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41705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41705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41705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3657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4" name="直線コネクタ 113"/>
        <xdr:cNvCxnSpPr/>
      </xdr:nvCxnSpPr>
      <xdr:spPr>
        <a:xfrm flipV="1">
          <a:off x="14079220"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1319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001750" y="67521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7" name="債務償還可能年数最大値テキスト"/>
        <xdr:cNvSpPr txBox="1"/>
      </xdr:nvSpPr>
      <xdr:spPr>
        <a:xfrm>
          <a:off x="14131925"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8" name="直線コネクタ 117"/>
        <xdr:cNvCxnSpPr/>
      </xdr:nvCxnSpPr>
      <xdr:spPr>
        <a:xfrm>
          <a:off x="14001750" y="55167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9" name="債務償還可能年数平均値テキスト"/>
        <xdr:cNvSpPr txBox="1"/>
      </xdr:nvSpPr>
      <xdr:spPr>
        <a:xfrm>
          <a:off x="14131925"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0" name="フローチャート: 判断 119"/>
        <xdr:cNvSpPr/>
      </xdr:nvSpPr>
      <xdr:spPr>
        <a:xfrm>
          <a:off x="14039850" y="60416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6" name="楕円 125"/>
        <xdr:cNvSpPr/>
      </xdr:nvSpPr>
      <xdr:spPr>
        <a:xfrm>
          <a:off x="14039850" y="5753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7" name="債務償還可能年数該当値テキスト"/>
        <xdr:cNvSpPr txBox="1"/>
      </xdr:nvSpPr>
      <xdr:spPr>
        <a:xfrm>
          <a:off x="14131925"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43543</xdr:rowOff>
    </xdr:from>
    <xdr:to>
      <xdr:col>24</xdr:col>
      <xdr:colOff>62865</xdr:colOff>
      <xdr:row>39</xdr:row>
      <xdr:rowOff>144780</xdr:rowOff>
    </xdr:to>
    <xdr:cxnSp macro="">
      <xdr:nvCxnSpPr>
        <xdr:cNvPr id="57" name="直線コネクタ 56"/>
        <xdr:cNvCxnSpPr/>
      </xdr:nvCxnSpPr>
      <xdr:spPr>
        <a:xfrm flipV="1">
          <a:off x="4406265" y="5701393"/>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148607</xdr:rowOff>
    </xdr:from>
    <xdr:ext cx="405111" cy="259045"/>
    <xdr:sp macro="" textlink="">
      <xdr:nvSpPr>
        <xdr:cNvPr id="58" name="【道路】&#10;有形固定資産減価償却率最小値テキスト"/>
        <xdr:cNvSpPr txBox="1"/>
      </xdr:nvSpPr>
      <xdr:spPr>
        <a:xfrm>
          <a:off x="44450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144780</xdr:rowOff>
    </xdr:from>
    <xdr:to>
      <xdr:col>24</xdr:col>
      <xdr:colOff>152400</xdr:colOff>
      <xdr:row>39</xdr:row>
      <xdr:rowOff>144780</xdr:rowOff>
    </xdr:to>
    <xdr:cxnSp macro="">
      <xdr:nvCxnSpPr>
        <xdr:cNvPr id="59" name="直線コネクタ 58"/>
        <xdr:cNvCxnSpPr/>
      </xdr:nvCxnSpPr>
      <xdr:spPr>
        <a:xfrm>
          <a:off x="4327525" y="6831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161670</xdr:rowOff>
    </xdr:from>
    <xdr:ext cx="405111" cy="259045"/>
    <xdr:sp macro="" textlink="">
      <xdr:nvSpPr>
        <xdr:cNvPr id="60" name="【道路】&#10;有形固定資産減価償却率最大値テキスト"/>
        <xdr:cNvSpPr txBox="1"/>
      </xdr:nvSpPr>
      <xdr:spPr>
        <a:xfrm>
          <a:off x="4445000" y="547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43543</xdr:rowOff>
    </xdr:from>
    <xdr:to>
      <xdr:col>24</xdr:col>
      <xdr:colOff>152400</xdr:colOff>
      <xdr:row>33</xdr:row>
      <xdr:rowOff>43543</xdr:rowOff>
    </xdr:to>
    <xdr:cxnSp macro="">
      <xdr:nvCxnSpPr>
        <xdr:cNvPr id="61" name="直線コネクタ 60"/>
        <xdr:cNvCxnSpPr/>
      </xdr:nvCxnSpPr>
      <xdr:spPr>
        <a:xfrm>
          <a:off x="4327525" y="57013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103431</xdr:rowOff>
    </xdr:from>
    <xdr:ext cx="405111" cy="259045"/>
    <xdr:sp macro="" textlink="">
      <xdr:nvSpPr>
        <xdr:cNvPr id="62" name="【道路】&#10;有形固定資産減価償却率平均値テキスト"/>
        <xdr:cNvSpPr txBox="1"/>
      </xdr:nvSpPr>
      <xdr:spPr>
        <a:xfrm>
          <a:off x="44450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63" name="フローチャート: 判断 62"/>
        <xdr:cNvSpPr/>
      </xdr:nvSpPr>
      <xdr:spPr>
        <a:xfrm>
          <a:off x="43561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164193</xdr:rowOff>
    </xdr:from>
    <xdr:to>
      <xdr:col>20</xdr:col>
      <xdr:colOff>38100</xdr:colOff>
      <xdr:row>37</xdr:row>
      <xdr:rowOff>94343</xdr:rowOff>
    </xdr:to>
    <xdr:sp macro="" textlink="">
      <xdr:nvSpPr>
        <xdr:cNvPr id="64" name="フローチャート: 判断 63"/>
        <xdr:cNvSpPr/>
      </xdr:nvSpPr>
      <xdr:spPr>
        <a:xfrm>
          <a:off x="3565525" y="63363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44994</xdr:rowOff>
    </xdr:from>
    <xdr:to>
      <xdr:col>15</xdr:col>
      <xdr:colOff>101600</xdr:colOff>
      <xdr:row>37</xdr:row>
      <xdr:rowOff>146594</xdr:rowOff>
    </xdr:to>
    <xdr:sp macro="" textlink="">
      <xdr:nvSpPr>
        <xdr:cNvPr id="65" name="フローチャート: 判断 64"/>
        <xdr:cNvSpPr/>
      </xdr:nvSpPr>
      <xdr:spPr>
        <a:xfrm>
          <a:off x="2714625"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48260</xdr:rowOff>
    </xdr:from>
    <xdr:to>
      <xdr:col>20</xdr:col>
      <xdr:colOff>38100</xdr:colOff>
      <xdr:row>41</xdr:row>
      <xdr:rowOff>149860</xdr:rowOff>
    </xdr:to>
    <xdr:sp macro="" textlink="">
      <xdr:nvSpPr>
        <xdr:cNvPr id="71" name="楕円 70"/>
        <xdr:cNvSpPr/>
      </xdr:nvSpPr>
      <xdr:spPr>
        <a:xfrm>
          <a:off x="3565525" y="7077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110870</xdr:rowOff>
    </xdr:from>
    <xdr:ext cx="405111" cy="259045"/>
    <xdr:sp macro="" textlink="">
      <xdr:nvSpPr>
        <xdr:cNvPr id="72" name="n_1aveValue【道路】&#10;有形固定資産減価償却率"/>
        <xdr:cNvSpPr txBox="1"/>
      </xdr:nvSpPr>
      <xdr:spPr>
        <a:xfrm>
          <a:off x="341059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73" name="n_2aveValue【道路】&#10;有形固定資産減価償却率"/>
        <xdr:cNvSpPr txBox="1"/>
      </xdr:nvSpPr>
      <xdr:spPr>
        <a:xfrm>
          <a:off x="257239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140987</xdr:rowOff>
    </xdr:from>
    <xdr:ext cx="405111" cy="259045"/>
    <xdr:sp macro="" textlink="">
      <xdr:nvSpPr>
        <xdr:cNvPr id="74" name="n_1mainValue【道路】&#10;有形固定資産減価償却率"/>
        <xdr:cNvSpPr txBox="1"/>
      </xdr:nvSpPr>
      <xdr:spPr>
        <a:xfrm>
          <a:off x="341059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99" name="直線コネクタ 98"/>
        <xdr:cNvCxnSpPr/>
      </xdr:nvCxnSpPr>
      <xdr:spPr>
        <a:xfrm flipV="1">
          <a:off x="9952990"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0" name="【道路】&#10;一人当たり延長最小値テキスト"/>
        <xdr:cNvSpPr txBox="1"/>
      </xdr:nvSpPr>
      <xdr:spPr>
        <a:xfrm>
          <a:off x="9991725"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1" name="直線コネクタ 100"/>
        <xdr:cNvCxnSpPr/>
      </xdr:nvCxnSpPr>
      <xdr:spPr>
        <a:xfrm>
          <a:off x="9874250" y="71586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2" name="【道路】&#10;一人当たり延長最大値テキスト"/>
        <xdr:cNvSpPr txBox="1"/>
      </xdr:nvSpPr>
      <xdr:spPr>
        <a:xfrm>
          <a:off x="9991725"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3" name="直線コネクタ 102"/>
        <xdr:cNvCxnSpPr/>
      </xdr:nvCxnSpPr>
      <xdr:spPr>
        <a:xfrm>
          <a:off x="9874250" y="63141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4" name="【道路】&#10;一人当たり延長平均値テキスト"/>
        <xdr:cNvSpPr txBox="1"/>
      </xdr:nvSpPr>
      <xdr:spPr>
        <a:xfrm>
          <a:off x="9991725"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5" name="フローチャート: 判断 104"/>
        <xdr:cNvSpPr/>
      </xdr:nvSpPr>
      <xdr:spPr>
        <a:xfrm>
          <a:off x="9912350" y="67506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6" name="フローチャート: 判断 105"/>
        <xdr:cNvSpPr/>
      </xdr:nvSpPr>
      <xdr:spPr>
        <a:xfrm>
          <a:off x="911225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7" name="フローチャート: 判断 106"/>
        <xdr:cNvSpPr/>
      </xdr:nvSpPr>
      <xdr:spPr>
        <a:xfrm>
          <a:off x="8270875" y="67329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70485</xdr:rowOff>
    </xdr:from>
    <xdr:to>
      <xdr:col>50</xdr:col>
      <xdr:colOff>165100</xdr:colOff>
      <xdr:row>38</xdr:row>
      <xdr:rowOff>635</xdr:rowOff>
    </xdr:to>
    <xdr:sp macro="" textlink="">
      <xdr:nvSpPr>
        <xdr:cNvPr id="113" name="楕円 112"/>
        <xdr:cNvSpPr/>
      </xdr:nvSpPr>
      <xdr:spPr>
        <a:xfrm>
          <a:off x="911225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32</xdr:row>
      <xdr:rowOff>52468</xdr:rowOff>
    </xdr:from>
    <xdr:ext cx="534377" cy="259045"/>
    <xdr:sp macro="" textlink="">
      <xdr:nvSpPr>
        <xdr:cNvPr id="114" name="n_1aveValue【道路】&#10;一人当たり延長"/>
        <xdr:cNvSpPr txBox="1"/>
      </xdr:nvSpPr>
      <xdr:spPr>
        <a:xfrm>
          <a:off x="8892686"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15" name="n_2aveValue【道路】&#10;一人当たり延長"/>
        <xdr:cNvSpPr txBox="1"/>
      </xdr:nvSpPr>
      <xdr:spPr>
        <a:xfrm>
          <a:off x="80963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163212</xdr:rowOff>
    </xdr:from>
    <xdr:ext cx="534377" cy="259045"/>
    <xdr:sp macro="" textlink="">
      <xdr:nvSpPr>
        <xdr:cNvPr id="116" name="n_1mainValue【道路】&#10;一人当たり延長"/>
        <xdr:cNvSpPr txBox="1"/>
      </xdr:nvSpPr>
      <xdr:spPr>
        <a:xfrm>
          <a:off x="8892686" y="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494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494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1" name="直線コネクタ 140"/>
        <xdr:cNvCxnSpPr/>
      </xdr:nvCxnSpPr>
      <xdr:spPr>
        <a:xfrm flipV="1">
          <a:off x="44062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2" name="【橋りょう・トンネル】&#10;有形固定資産減価償却率最小値テキスト"/>
        <xdr:cNvSpPr txBox="1"/>
      </xdr:nvSpPr>
      <xdr:spPr>
        <a:xfrm>
          <a:off x="44450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3" name="直線コネクタ 142"/>
        <xdr:cNvCxnSpPr/>
      </xdr:nvCxnSpPr>
      <xdr:spPr>
        <a:xfrm>
          <a:off x="432752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4" name="【橋りょう・トンネル】&#10;有形固定資産減価償却率最大値テキスト"/>
        <xdr:cNvSpPr txBox="1"/>
      </xdr:nvSpPr>
      <xdr:spPr>
        <a:xfrm>
          <a:off x="44450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5" name="直線コネクタ 144"/>
        <xdr:cNvCxnSpPr/>
      </xdr:nvCxnSpPr>
      <xdr:spPr>
        <a:xfrm>
          <a:off x="4327525" y="96774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46" name="【橋りょう・トンネル】&#10;有形固定資産減価償却率平均値テキスト"/>
        <xdr:cNvSpPr txBox="1"/>
      </xdr:nvSpPr>
      <xdr:spPr>
        <a:xfrm>
          <a:off x="44450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47" name="フローチャート: 判断 146"/>
        <xdr:cNvSpPr/>
      </xdr:nvSpPr>
      <xdr:spPr>
        <a:xfrm>
          <a:off x="43561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48" name="フローチャート: 判断 147"/>
        <xdr:cNvSpPr/>
      </xdr:nvSpPr>
      <xdr:spPr>
        <a:xfrm>
          <a:off x="3565525" y="100418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49" name="フローチャート: 判断 148"/>
        <xdr:cNvSpPr/>
      </xdr:nvSpPr>
      <xdr:spPr>
        <a:xfrm>
          <a:off x="2714625"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55" name="楕円 154"/>
        <xdr:cNvSpPr/>
      </xdr:nvSpPr>
      <xdr:spPr>
        <a:xfrm>
          <a:off x="3565525" y="9752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19067</xdr:rowOff>
    </xdr:from>
    <xdr:ext cx="405111" cy="259045"/>
    <xdr:sp macro="" textlink="">
      <xdr:nvSpPr>
        <xdr:cNvPr id="156" name="n_1aveValue【橋りょう・トンネル】&#10;有形固定資産減価償却率"/>
        <xdr:cNvSpPr txBox="1"/>
      </xdr:nvSpPr>
      <xdr:spPr>
        <a:xfrm>
          <a:off x="341059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57" name="n_2aveValue【橋りょう・トンネル】&#10;有形固定資産減価償却率"/>
        <xdr:cNvSpPr txBox="1"/>
      </xdr:nvSpPr>
      <xdr:spPr>
        <a:xfrm>
          <a:off x="257239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58" name="n_1mainValue【橋りょう・トンネル】&#10;有形固定資産減価償却率"/>
        <xdr:cNvSpPr txBox="1"/>
      </xdr:nvSpPr>
      <xdr:spPr>
        <a:xfrm>
          <a:off x="341059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0" name="テキスト ボックス 169"/>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2" name="テキスト ボックス 171"/>
        <xdr:cNvSpPr txBox="1"/>
      </xdr:nvSpPr>
      <xdr:spPr>
        <a:xfrm>
          <a:off x="571330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4" name="テキスト ボックス 173"/>
        <xdr:cNvSpPr txBox="1"/>
      </xdr:nvSpPr>
      <xdr:spPr>
        <a:xfrm>
          <a:off x="571330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6" name="テキスト ボックス 175"/>
        <xdr:cNvSpPr txBox="1"/>
      </xdr:nvSpPr>
      <xdr:spPr>
        <a:xfrm>
          <a:off x="571330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8" name="テキスト ボックス 177"/>
        <xdr:cNvSpPr txBox="1"/>
      </xdr:nvSpPr>
      <xdr:spPr>
        <a:xfrm>
          <a:off x="562315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0" name="テキスト ボックス 179"/>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159034</xdr:rowOff>
    </xdr:from>
    <xdr:to>
      <xdr:col>54</xdr:col>
      <xdr:colOff>189865</xdr:colOff>
      <xdr:row>64</xdr:row>
      <xdr:rowOff>42590</xdr:rowOff>
    </xdr:to>
    <xdr:cxnSp macro="">
      <xdr:nvCxnSpPr>
        <xdr:cNvPr id="184" name="直線コネクタ 183"/>
        <xdr:cNvCxnSpPr/>
      </xdr:nvCxnSpPr>
      <xdr:spPr>
        <a:xfrm flipV="1">
          <a:off x="9952990" y="10617484"/>
          <a:ext cx="0" cy="39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46417</xdr:rowOff>
    </xdr:from>
    <xdr:ext cx="534377" cy="259045"/>
    <xdr:sp macro="" textlink="">
      <xdr:nvSpPr>
        <xdr:cNvPr id="185" name="【橋りょう・トンネル】&#10;一人当たり有形固定資産（償却資産）額最小値テキスト"/>
        <xdr:cNvSpPr txBox="1"/>
      </xdr:nvSpPr>
      <xdr:spPr>
        <a:xfrm>
          <a:off x="9991725" y="110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42590</xdr:rowOff>
    </xdr:from>
    <xdr:to>
      <xdr:col>55</xdr:col>
      <xdr:colOff>88900</xdr:colOff>
      <xdr:row>64</xdr:row>
      <xdr:rowOff>42590</xdr:rowOff>
    </xdr:to>
    <xdr:cxnSp macro="">
      <xdr:nvCxnSpPr>
        <xdr:cNvPr id="186" name="直線コネクタ 185"/>
        <xdr:cNvCxnSpPr/>
      </xdr:nvCxnSpPr>
      <xdr:spPr>
        <a:xfrm>
          <a:off x="9874250" y="110153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105711</xdr:rowOff>
    </xdr:from>
    <xdr:ext cx="599010" cy="259045"/>
    <xdr:sp macro="" textlink="">
      <xdr:nvSpPr>
        <xdr:cNvPr id="187" name="【橋りょう・トンネル】&#10;一人当たり有形固定資産（償却資産）額最大値テキスト"/>
        <xdr:cNvSpPr txBox="1"/>
      </xdr:nvSpPr>
      <xdr:spPr>
        <a:xfrm>
          <a:off x="9991725" y="1039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159034</xdr:rowOff>
    </xdr:from>
    <xdr:to>
      <xdr:col>55</xdr:col>
      <xdr:colOff>88900</xdr:colOff>
      <xdr:row>61</xdr:row>
      <xdr:rowOff>159034</xdr:rowOff>
    </xdr:to>
    <xdr:cxnSp macro="">
      <xdr:nvCxnSpPr>
        <xdr:cNvPr id="188" name="直線コネクタ 187"/>
        <xdr:cNvCxnSpPr/>
      </xdr:nvCxnSpPr>
      <xdr:spPr>
        <a:xfrm>
          <a:off x="9874250" y="106174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11741</xdr:rowOff>
    </xdr:from>
    <xdr:ext cx="599010" cy="259045"/>
    <xdr:sp macro="" textlink="">
      <xdr:nvSpPr>
        <xdr:cNvPr id="189" name="【橋りょう・トンネル】&#10;一人当たり有形固定資産（償却資産）額平均値テキスト"/>
        <xdr:cNvSpPr txBox="1"/>
      </xdr:nvSpPr>
      <xdr:spPr>
        <a:xfrm>
          <a:off x="9991725" y="10813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33314</xdr:rowOff>
    </xdr:from>
    <xdr:to>
      <xdr:col>55</xdr:col>
      <xdr:colOff>50800</xdr:colOff>
      <xdr:row>63</xdr:row>
      <xdr:rowOff>134914</xdr:rowOff>
    </xdr:to>
    <xdr:sp macro="" textlink="">
      <xdr:nvSpPr>
        <xdr:cNvPr id="190" name="フローチャート: 判断 189"/>
        <xdr:cNvSpPr/>
      </xdr:nvSpPr>
      <xdr:spPr>
        <a:xfrm>
          <a:off x="9912350" y="108346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168953</xdr:rowOff>
    </xdr:from>
    <xdr:to>
      <xdr:col>50</xdr:col>
      <xdr:colOff>165100</xdr:colOff>
      <xdr:row>63</xdr:row>
      <xdr:rowOff>99103</xdr:rowOff>
    </xdr:to>
    <xdr:sp macro="" textlink="">
      <xdr:nvSpPr>
        <xdr:cNvPr id="191" name="フローチャート: 判断 190"/>
        <xdr:cNvSpPr/>
      </xdr:nvSpPr>
      <xdr:spPr>
        <a:xfrm>
          <a:off x="911225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121261</xdr:rowOff>
    </xdr:from>
    <xdr:to>
      <xdr:col>46</xdr:col>
      <xdr:colOff>38100</xdr:colOff>
      <xdr:row>64</xdr:row>
      <xdr:rowOff>51411</xdr:rowOff>
    </xdr:to>
    <xdr:sp macro="" textlink="">
      <xdr:nvSpPr>
        <xdr:cNvPr id="192" name="フローチャート: 判断 191"/>
        <xdr:cNvSpPr/>
      </xdr:nvSpPr>
      <xdr:spPr>
        <a:xfrm>
          <a:off x="8270875" y="109226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43158</xdr:rowOff>
    </xdr:from>
    <xdr:to>
      <xdr:col>50</xdr:col>
      <xdr:colOff>165100</xdr:colOff>
      <xdr:row>56</xdr:row>
      <xdr:rowOff>144758</xdr:rowOff>
    </xdr:to>
    <xdr:sp macro="" textlink="">
      <xdr:nvSpPr>
        <xdr:cNvPr id="198" name="楕円 197"/>
        <xdr:cNvSpPr/>
      </xdr:nvSpPr>
      <xdr:spPr>
        <a:xfrm>
          <a:off x="911225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90230</xdr:rowOff>
    </xdr:from>
    <xdr:ext cx="599010" cy="259045"/>
    <xdr:sp macro="" textlink="">
      <xdr:nvSpPr>
        <xdr:cNvPr id="199" name="n_1aveValue【橋りょう・トンネル】&#10;一人当たり有形固定資産（償却資産）額"/>
        <xdr:cNvSpPr txBox="1"/>
      </xdr:nvSpPr>
      <xdr:spPr>
        <a:xfrm>
          <a:off x="88698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67938</xdr:rowOff>
    </xdr:from>
    <xdr:ext cx="599010" cy="259045"/>
    <xdr:sp macro="" textlink="">
      <xdr:nvSpPr>
        <xdr:cNvPr id="200" name="n_2aveValue【橋りょう・トンネル】&#10;一人当たり有形固定資産（償却資産）額"/>
        <xdr:cNvSpPr txBox="1"/>
      </xdr:nvSpPr>
      <xdr:spPr>
        <a:xfrm>
          <a:off x="80316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161285</xdr:rowOff>
    </xdr:from>
    <xdr:ext cx="690189" cy="259045"/>
    <xdr:sp macro="" textlink="">
      <xdr:nvSpPr>
        <xdr:cNvPr id="201" name="n_1mainValue【橋りょう・トンネル】&#10;一人当たり有形固定資産（償却資産）額"/>
        <xdr:cNvSpPr txBox="1"/>
      </xdr:nvSpPr>
      <xdr:spPr>
        <a:xfrm>
          <a:off x="88243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2" name="テキスト ボックス 211"/>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3" name="直線コネクタ 212"/>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4" name="テキスト ボックス 213"/>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5" name="直線コネクタ 214"/>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6" name="テキスト ボックス 215"/>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7" name="直線コネクタ 216"/>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8" name="テキスト ボックス 217"/>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9" name="直線コネクタ 218"/>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0" name="テキスト ボックス 219"/>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2" name="テキスト ボックス 221"/>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83</xdr:row>
      <xdr:rowOff>145542</xdr:rowOff>
    </xdr:to>
    <xdr:cxnSp macro="">
      <xdr:nvCxnSpPr>
        <xdr:cNvPr id="224" name="直線コネクタ 223"/>
        <xdr:cNvCxnSpPr/>
      </xdr:nvCxnSpPr>
      <xdr:spPr>
        <a:xfrm flipV="1">
          <a:off x="4406265" y="133243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149369</xdr:rowOff>
    </xdr:from>
    <xdr:ext cx="405111" cy="259045"/>
    <xdr:sp macro="" textlink="">
      <xdr:nvSpPr>
        <xdr:cNvPr id="225" name="【公営住宅】&#10;有形固定資産減価償却率最小値テキスト"/>
        <xdr:cNvSpPr txBox="1"/>
      </xdr:nvSpPr>
      <xdr:spPr>
        <a:xfrm>
          <a:off x="4445000" y="143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145542</xdr:rowOff>
    </xdr:from>
    <xdr:to>
      <xdr:col>24</xdr:col>
      <xdr:colOff>152400</xdr:colOff>
      <xdr:row>83</xdr:row>
      <xdr:rowOff>145542</xdr:rowOff>
    </xdr:to>
    <xdr:cxnSp macro="">
      <xdr:nvCxnSpPr>
        <xdr:cNvPr id="226" name="直線コネクタ 225"/>
        <xdr:cNvCxnSpPr/>
      </xdr:nvCxnSpPr>
      <xdr:spPr>
        <a:xfrm>
          <a:off x="4327525" y="143758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7" name="【公営住宅】&#10;有形固定資産減価償却率最大値テキスト"/>
        <xdr:cNvSpPr txBox="1"/>
      </xdr:nvSpPr>
      <xdr:spPr>
        <a:xfrm>
          <a:off x="44450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8" name="直線コネクタ 227"/>
        <xdr:cNvCxnSpPr/>
      </xdr:nvCxnSpPr>
      <xdr:spPr>
        <a:xfrm>
          <a:off x="4327525" y="133243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114316</xdr:rowOff>
    </xdr:from>
    <xdr:ext cx="405111" cy="259045"/>
    <xdr:sp macro="" textlink="">
      <xdr:nvSpPr>
        <xdr:cNvPr id="229" name="【公営住宅】&#10;有形固定資産減価償却率平均値テキスト"/>
        <xdr:cNvSpPr txBox="1"/>
      </xdr:nvSpPr>
      <xdr:spPr>
        <a:xfrm>
          <a:off x="4445000" y="13658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30" name="フローチャート: 判断 229"/>
        <xdr:cNvSpPr/>
      </xdr:nvSpPr>
      <xdr:spPr>
        <a:xfrm>
          <a:off x="43561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65024</xdr:rowOff>
    </xdr:from>
    <xdr:to>
      <xdr:col>20</xdr:col>
      <xdr:colOff>38100</xdr:colOff>
      <xdr:row>80</xdr:row>
      <xdr:rowOff>166624</xdr:rowOff>
    </xdr:to>
    <xdr:sp macro="" textlink="">
      <xdr:nvSpPr>
        <xdr:cNvPr id="231" name="フローチャート: 判断 230"/>
        <xdr:cNvSpPr/>
      </xdr:nvSpPr>
      <xdr:spPr>
        <a:xfrm>
          <a:off x="3565525" y="137810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133604</xdr:rowOff>
    </xdr:from>
    <xdr:to>
      <xdr:col>15</xdr:col>
      <xdr:colOff>101600</xdr:colOff>
      <xdr:row>81</xdr:row>
      <xdr:rowOff>63754</xdr:rowOff>
    </xdr:to>
    <xdr:sp macro="" textlink="">
      <xdr:nvSpPr>
        <xdr:cNvPr id="232" name="フローチャート: 判断 231"/>
        <xdr:cNvSpPr/>
      </xdr:nvSpPr>
      <xdr:spPr>
        <a:xfrm>
          <a:off x="2714625"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38" name="楕円 237"/>
        <xdr:cNvSpPr/>
      </xdr:nvSpPr>
      <xdr:spPr>
        <a:xfrm>
          <a:off x="3565525" y="144805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11701</xdr:rowOff>
    </xdr:from>
    <xdr:ext cx="405111" cy="259045"/>
    <xdr:sp macro="" textlink="">
      <xdr:nvSpPr>
        <xdr:cNvPr id="239" name="n_1aveValue【公営住宅】&#10;有形固定資産減価償却率"/>
        <xdr:cNvSpPr txBox="1"/>
      </xdr:nvSpPr>
      <xdr:spPr>
        <a:xfrm>
          <a:off x="341059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240" name="n_2aveValue【公営住宅】&#10;有形固定資産減価償却率"/>
        <xdr:cNvSpPr txBox="1"/>
      </xdr:nvSpPr>
      <xdr:spPr>
        <a:xfrm>
          <a:off x="257239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41" name="n_1mainValue【公営住宅】&#10;有形固定資産減価償却率"/>
        <xdr:cNvSpPr txBox="1"/>
      </xdr:nvSpPr>
      <xdr:spPr>
        <a:xfrm>
          <a:off x="341059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5" name="直線コネクタ 264"/>
        <xdr:cNvCxnSpPr/>
      </xdr:nvCxnSpPr>
      <xdr:spPr>
        <a:xfrm flipV="1">
          <a:off x="9952990"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6" name="【公営住宅】&#10;一人当たり面積最小値テキスト"/>
        <xdr:cNvSpPr txBox="1"/>
      </xdr:nvSpPr>
      <xdr:spPr>
        <a:xfrm>
          <a:off x="9991725"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7" name="直線コネクタ 266"/>
        <xdr:cNvCxnSpPr/>
      </xdr:nvCxnSpPr>
      <xdr:spPr>
        <a:xfrm>
          <a:off x="9874250" y="146265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8" name="【公営住宅】&#10;一人当たり面積最大値テキスト"/>
        <xdr:cNvSpPr txBox="1"/>
      </xdr:nvSpPr>
      <xdr:spPr>
        <a:xfrm>
          <a:off x="9991725"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9" name="直線コネクタ 268"/>
        <xdr:cNvCxnSpPr/>
      </xdr:nvCxnSpPr>
      <xdr:spPr>
        <a:xfrm>
          <a:off x="9874250" y="1322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70" name="【公営住宅】&#10;一人当たり面積平均値テキスト"/>
        <xdr:cNvSpPr txBox="1"/>
      </xdr:nvSpPr>
      <xdr:spPr>
        <a:xfrm>
          <a:off x="9991725"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71" name="フローチャート: 判断 270"/>
        <xdr:cNvSpPr/>
      </xdr:nvSpPr>
      <xdr:spPr>
        <a:xfrm>
          <a:off x="9912350" y="14140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72" name="フローチャート: 判断 271"/>
        <xdr:cNvSpPr/>
      </xdr:nvSpPr>
      <xdr:spPr>
        <a:xfrm>
          <a:off x="911225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73" name="フローチャート: 判断 272"/>
        <xdr:cNvSpPr/>
      </xdr:nvSpPr>
      <xdr:spPr>
        <a:xfrm>
          <a:off x="8270875" y="141287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165100</xdr:rowOff>
    </xdr:from>
    <xdr:to>
      <xdr:col>50</xdr:col>
      <xdr:colOff>165100</xdr:colOff>
      <xdr:row>84</xdr:row>
      <xdr:rowOff>95250</xdr:rowOff>
    </xdr:to>
    <xdr:sp macro="" textlink="">
      <xdr:nvSpPr>
        <xdr:cNvPr id="279" name="楕円 278"/>
        <xdr:cNvSpPr/>
      </xdr:nvSpPr>
      <xdr:spPr>
        <a:xfrm>
          <a:off x="911225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62247</xdr:rowOff>
    </xdr:from>
    <xdr:ext cx="469744" cy="259045"/>
    <xdr:sp macro="" textlink="">
      <xdr:nvSpPr>
        <xdr:cNvPr id="280" name="n_1aveValue【公営住宅】&#10;一人当たり面積"/>
        <xdr:cNvSpPr txBox="1"/>
      </xdr:nvSpPr>
      <xdr:spPr>
        <a:xfrm>
          <a:off x="8925002"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81" name="n_2aveValue【公営住宅】&#10;一人当たり面積"/>
        <xdr:cNvSpPr txBox="1"/>
      </xdr:nvSpPr>
      <xdr:spPr>
        <a:xfrm>
          <a:off x="80963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86377</xdr:rowOff>
    </xdr:from>
    <xdr:ext cx="469744" cy="259045"/>
    <xdr:sp macro="" textlink="">
      <xdr:nvSpPr>
        <xdr:cNvPr id="282" name="n_1mainValue【公営住宅】&#10;一人当たり面積"/>
        <xdr:cNvSpPr txBox="1"/>
      </xdr:nvSpPr>
      <xdr:spPr>
        <a:xfrm>
          <a:off x="8925002"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9" name="テキスト ボックス 308"/>
        <xdr:cNvSpPr txBox="1"/>
      </xdr:nvSpPr>
      <xdr:spPr>
        <a:xfrm>
          <a:off x="1144286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11" name="テキスト ボックス 310"/>
        <xdr:cNvSpPr txBox="1"/>
      </xdr:nvSpPr>
      <xdr:spPr>
        <a:xfrm>
          <a:off x="11442866"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21" name="テキスト ボックス 320"/>
        <xdr:cNvSpPr txBox="1"/>
      </xdr:nvSpPr>
      <xdr:spPr>
        <a:xfrm>
          <a:off x="11442866"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3" name="テキスト ボックス 322"/>
        <xdr:cNvSpPr txBox="1"/>
      </xdr:nvSpPr>
      <xdr:spPr>
        <a:xfrm>
          <a:off x="1144286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37</xdr:row>
      <xdr:rowOff>136616</xdr:rowOff>
    </xdr:to>
    <xdr:cxnSp macro="">
      <xdr:nvCxnSpPr>
        <xdr:cNvPr id="325" name="直線コネクタ 324"/>
        <xdr:cNvCxnSpPr/>
      </xdr:nvCxnSpPr>
      <xdr:spPr>
        <a:xfrm flipV="1">
          <a:off x="15509239" y="5722620"/>
          <a:ext cx="0" cy="7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140443</xdr:rowOff>
    </xdr:from>
    <xdr:ext cx="405111" cy="259045"/>
    <xdr:sp macro="" textlink="">
      <xdr:nvSpPr>
        <xdr:cNvPr id="326" name="【認定こども園・幼稚園・保育所】&#10;有形固定資産減価償却率最小値テキスト"/>
        <xdr:cNvSpPr txBox="1"/>
      </xdr:nvSpPr>
      <xdr:spPr>
        <a:xfrm>
          <a:off x="15547975" y="648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136616</xdr:rowOff>
    </xdr:from>
    <xdr:to>
      <xdr:col>86</xdr:col>
      <xdr:colOff>25400</xdr:colOff>
      <xdr:row>37</xdr:row>
      <xdr:rowOff>136616</xdr:rowOff>
    </xdr:to>
    <xdr:cxnSp macro="">
      <xdr:nvCxnSpPr>
        <xdr:cNvPr id="327" name="直線コネクタ 326"/>
        <xdr:cNvCxnSpPr/>
      </xdr:nvCxnSpPr>
      <xdr:spPr>
        <a:xfrm>
          <a:off x="15420975" y="64802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8" name="【認定こども園・幼稚園・保育所】&#10;有形固定資産減価償却率最大値テキスト"/>
        <xdr:cNvSpPr txBox="1"/>
      </xdr:nvSpPr>
      <xdr:spPr>
        <a:xfrm>
          <a:off x="1554797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9" name="直線コネクタ 328"/>
        <xdr:cNvCxnSpPr/>
      </xdr:nvCxnSpPr>
      <xdr:spPr>
        <a:xfrm>
          <a:off x="15420975" y="572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96900</xdr:rowOff>
    </xdr:from>
    <xdr:ext cx="405111" cy="259045"/>
    <xdr:sp macro="" textlink="">
      <xdr:nvSpPr>
        <xdr:cNvPr id="330" name="【認定こども園・幼稚園・保育所】&#10;有形固定資産減価償却率平均値テキスト"/>
        <xdr:cNvSpPr txBox="1"/>
      </xdr:nvSpPr>
      <xdr:spPr>
        <a:xfrm>
          <a:off x="15547975" y="609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331" name="フローチャート: 判断 330"/>
        <xdr:cNvSpPr/>
      </xdr:nvSpPr>
      <xdr:spPr>
        <a:xfrm>
          <a:off x="15459075"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32" name="フローチャート: 判断 331"/>
        <xdr:cNvSpPr/>
      </xdr:nvSpPr>
      <xdr:spPr>
        <a:xfrm>
          <a:off x="1465897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33" name="フローチャート: 判断 332"/>
        <xdr:cNvSpPr/>
      </xdr:nvSpPr>
      <xdr:spPr>
        <a:xfrm>
          <a:off x="138176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339" name="楕円 338"/>
        <xdr:cNvSpPr/>
      </xdr:nvSpPr>
      <xdr:spPr>
        <a:xfrm>
          <a:off x="14658975"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340" name="n_1aveValue【認定こども園・幼稚園・保育所】&#10;有形固定資産減価償却率"/>
        <xdr:cNvSpPr txBox="1"/>
      </xdr:nvSpPr>
      <xdr:spPr>
        <a:xfrm>
          <a:off x="14504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143527</xdr:rowOff>
    </xdr:from>
    <xdr:ext cx="405111" cy="259045"/>
    <xdr:sp macro="" textlink="">
      <xdr:nvSpPr>
        <xdr:cNvPr id="341" name="n_2aveValue【認定こども園・幼稚園・保育所】&#10;有形固定資産減価償却率"/>
        <xdr:cNvSpPr txBox="1"/>
      </xdr:nvSpPr>
      <xdr:spPr>
        <a:xfrm>
          <a:off x="13675369"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342" name="n_1mainValue【認定こども園・幼稚園・保育所】&#10;有形固定資産減価償却率"/>
        <xdr:cNvSpPr txBox="1"/>
      </xdr:nvSpPr>
      <xdr:spPr>
        <a:xfrm>
          <a:off x="14504044" y="7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53" name="テキスト ボックス 352"/>
        <xdr:cNvSpPr txBox="1"/>
      </xdr:nvSpPr>
      <xdr:spPr>
        <a:xfrm>
          <a:off x="169349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54" name="直線コネクタ 353"/>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5" name="テキスト ボックス 354"/>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6" name="直線コネクタ 355"/>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7" name="テキスト ボックス 356"/>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8" name="直線コネクタ 357"/>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9" name="テキスト ボックス 358"/>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0" name="直線コネクタ 359"/>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1" name="テキスト ボックス 360"/>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2" name="直線コネクタ 361"/>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3" name="テキスト ボックス 362"/>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67" name="直線コネクタ 366"/>
        <xdr:cNvCxnSpPr/>
      </xdr:nvCxnSpPr>
      <xdr:spPr>
        <a:xfrm flipV="1">
          <a:off x="210559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68" name="【認定こども園・幼稚園・保育所】&#10;一人当たり面積最小値テキスト"/>
        <xdr:cNvSpPr txBox="1"/>
      </xdr:nvSpPr>
      <xdr:spPr>
        <a:xfrm>
          <a:off x="210947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69" name="直線コネクタ 368"/>
        <xdr:cNvCxnSpPr/>
      </xdr:nvCxnSpPr>
      <xdr:spPr>
        <a:xfrm>
          <a:off x="20977225" y="71094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70" name="【認定こども園・幼稚園・保育所】&#10;一人当たり面積最大値テキスト"/>
        <xdr:cNvSpPr txBox="1"/>
      </xdr:nvSpPr>
      <xdr:spPr>
        <a:xfrm>
          <a:off x="210947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71" name="直線コネクタ 370"/>
        <xdr:cNvCxnSpPr/>
      </xdr:nvCxnSpPr>
      <xdr:spPr>
        <a:xfrm>
          <a:off x="20977225" y="58902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72" name="【認定こども園・幼稚園・保育所】&#10;一人当たり面積平均値テキスト"/>
        <xdr:cNvSpPr txBox="1"/>
      </xdr:nvSpPr>
      <xdr:spPr>
        <a:xfrm>
          <a:off x="210947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73" name="フローチャート: 判断 372"/>
        <xdr:cNvSpPr/>
      </xdr:nvSpPr>
      <xdr:spPr>
        <a:xfrm>
          <a:off x="210058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74" name="フローチャート: 判断 373"/>
        <xdr:cNvSpPr/>
      </xdr:nvSpPr>
      <xdr:spPr>
        <a:xfrm>
          <a:off x="20215225" y="6388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75" name="フローチャート: 判断 374"/>
        <xdr:cNvSpPr/>
      </xdr:nvSpPr>
      <xdr:spPr>
        <a:xfrm>
          <a:off x="19364325"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381" name="楕円 380"/>
        <xdr:cNvSpPr/>
      </xdr:nvSpPr>
      <xdr:spPr>
        <a:xfrm>
          <a:off x="20215225" y="6997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162577</xdr:rowOff>
    </xdr:from>
    <xdr:ext cx="469744" cy="259045"/>
    <xdr:sp macro="" textlink="">
      <xdr:nvSpPr>
        <xdr:cNvPr id="382" name="n_1aveValue【認定こども園・幼稚園・保育所】&#10;一人当たり面積"/>
        <xdr:cNvSpPr txBox="1"/>
      </xdr:nvSpPr>
      <xdr:spPr>
        <a:xfrm>
          <a:off x="200279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383" name="n_2aveValue【認定こども園・幼稚園・保育所】&#10;一人当たり面積"/>
        <xdr:cNvSpPr txBox="1"/>
      </xdr:nvSpPr>
      <xdr:spPr>
        <a:xfrm>
          <a:off x="191897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384" name="n_1mainValue【認定こども園・幼稚園・保育所】&#10;一人当たり面積"/>
        <xdr:cNvSpPr txBox="1"/>
      </xdr:nvSpPr>
      <xdr:spPr>
        <a:xfrm>
          <a:off x="2002797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5" name="テキスト ボックス 394"/>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59</xdr:row>
      <xdr:rowOff>155122</xdr:rowOff>
    </xdr:to>
    <xdr:cxnSp macro="">
      <xdr:nvCxnSpPr>
        <xdr:cNvPr id="411" name="直線コネクタ 410"/>
        <xdr:cNvCxnSpPr/>
      </xdr:nvCxnSpPr>
      <xdr:spPr>
        <a:xfrm flipV="1">
          <a:off x="15509239" y="9601200"/>
          <a:ext cx="0" cy="66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158949</xdr:rowOff>
    </xdr:from>
    <xdr:ext cx="405111" cy="259045"/>
    <xdr:sp macro="" textlink="">
      <xdr:nvSpPr>
        <xdr:cNvPr id="412" name="【学校施設】&#10;有形固定資産減価償却率最小値テキスト"/>
        <xdr:cNvSpPr txBox="1"/>
      </xdr:nvSpPr>
      <xdr:spPr>
        <a:xfrm>
          <a:off x="15547975" y="1027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155122</xdr:rowOff>
    </xdr:from>
    <xdr:to>
      <xdr:col>86</xdr:col>
      <xdr:colOff>25400</xdr:colOff>
      <xdr:row>59</xdr:row>
      <xdr:rowOff>155122</xdr:rowOff>
    </xdr:to>
    <xdr:cxnSp macro="">
      <xdr:nvCxnSpPr>
        <xdr:cNvPr id="413" name="直線コネクタ 412"/>
        <xdr:cNvCxnSpPr/>
      </xdr:nvCxnSpPr>
      <xdr:spPr>
        <a:xfrm>
          <a:off x="15420975" y="102706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14" name="【学校施設】&#10;有形固定資産減価償却率最大値テキスト"/>
        <xdr:cNvSpPr txBox="1"/>
      </xdr:nvSpPr>
      <xdr:spPr>
        <a:xfrm>
          <a:off x="15547975"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5" name="直線コネクタ 414"/>
        <xdr:cNvCxnSpPr/>
      </xdr:nvCxnSpPr>
      <xdr:spPr>
        <a:xfrm>
          <a:off x="15420975" y="960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125203</xdr:rowOff>
    </xdr:from>
    <xdr:ext cx="405111" cy="259045"/>
    <xdr:sp macro="" textlink="">
      <xdr:nvSpPr>
        <xdr:cNvPr id="416" name="【学校施設】&#10;有形固定資産減価償却率平均値テキスト"/>
        <xdr:cNvSpPr txBox="1"/>
      </xdr:nvSpPr>
      <xdr:spPr>
        <a:xfrm>
          <a:off x="15547975" y="989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417" name="フローチャート: 判断 416"/>
        <xdr:cNvSpPr/>
      </xdr:nvSpPr>
      <xdr:spPr>
        <a:xfrm>
          <a:off x="15459075"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145143</xdr:rowOff>
    </xdr:from>
    <xdr:to>
      <xdr:col>81</xdr:col>
      <xdr:colOff>101600</xdr:colOff>
      <xdr:row>59</xdr:row>
      <xdr:rowOff>75293</xdr:rowOff>
    </xdr:to>
    <xdr:sp macro="" textlink="">
      <xdr:nvSpPr>
        <xdr:cNvPr id="418" name="フローチャート: 判断 417"/>
        <xdr:cNvSpPr/>
      </xdr:nvSpPr>
      <xdr:spPr>
        <a:xfrm>
          <a:off x="14658975"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19" name="フローチャート: 判断 418"/>
        <xdr:cNvSpPr/>
      </xdr:nvSpPr>
      <xdr:spPr>
        <a:xfrm>
          <a:off x="138176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425" name="楕円 424"/>
        <xdr:cNvSpPr/>
      </xdr:nvSpPr>
      <xdr:spPr>
        <a:xfrm>
          <a:off x="14658975"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91820</xdr:rowOff>
    </xdr:from>
    <xdr:ext cx="405111" cy="259045"/>
    <xdr:sp macro="" textlink="">
      <xdr:nvSpPr>
        <xdr:cNvPr id="426" name="n_1aveValue【学校施設】&#10;有形固定資産減価償却率"/>
        <xdr:cNvSpPr txBox="1"/>
      </xdr:nvSpPr>
      <xdr:spPr>
        <a:xfrm>
          <a:off x="14504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27" name="n_2aveValue【学校施設】&#10;有形固定資産減価償却率"/>
        <xdr:cNvSpPr txBox="1"/>
      </xdr:nvSpPr>
      <xdr:spPr>
        <a:xfrm>
          <a:off x="13675369"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428" name="n_1mainValue【学校施設】&#10;有形固定資産減価償却率"/>
        <xdr:cNvSpPr txBox="1"/>
      </xdr:nvSpPr>
      <xdr:spPr>
        <a:xfrm>
          <a:off x="14504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7" name="テキスト ボックス 446"/>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9" name="テキスト ボックス 448"/>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53" name="直線コネクタ 452"/>
        <xdr:cNvCxnSpPr/>
      </xdr:nvCxnSpPr>
      <xdr:spPr>
        <a:xfrm flipV="1">
          <a:off x="210559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54" name="【学校施設】&#10;一人当たり面積最小値テキスト"/>
        <xdr:cNvSpPr txBox="1"/>
      </xdr:nvSpPr>
      <xdr:spPr>
        <a:xfrm>
          <a:off x="210947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55" name="直線コネクタ 454"/>
        <xdr:cNvCxnSpPr/>
      </xdr:nvCxnSpPr>
      <xdr:spPr>
        <a:xfrm>
          <a:off x="2097722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56" name="【学校施設】&#10;一人当たり面積最大値テキスト"/>
        <xdr:cNvSpPr txBox="1"/>
      </xdr:nvSpPr>
      <xdr:spPr>
        <a:xfrm>
          <a:off x="210947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57" name="直線コネクタ 456"/>
        <xdr:cNvCxnSpPr/>
      </xdr:nvCxnSpPr>
      <xdr:spPr>
        <a:xfrm>
          <a:off x="20977225" y="97097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58" name="【学校施設】&#10;一人当たり面積平均値テキスト"/>
        <xdr:cNvSpPr txBox="1"/>
      </xdr:nvSpPr>
      <xdr:spPr>
        <a:xfrm>
          <a:off x="210947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59" name="フローチャート: 判断 458"/>
        <xdr:cNvSpPr/>
      </xdr:nvSpPr>
      <xdr:spPr>
        <a:xfrm>
          <a:off x="210058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60" name="フローチャート: 判断 459"/>
        <xdr:cNvSpPr/>
      </xdr:nvSpPr>
      <xdr:spPr>
        <a:xfrm>
          <a:off x="20215225" y="10142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61" name="フローチャート: 判断 460"/>
        <xdr:cNvSpPr/>
      </xdr:nvSpPr>
      <xdr:spPr>
        <a:xfrm>
          <a:off x="19364325"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46355</xdr:rowOff>
    </xdr:from>
    <xdr:to>
      <xdr:col>112</xdr:col>
      <xdr:colOff>38100</xdr:colOff>
      <xdr:row>56</xdr:row>
      <xdr:rowOff>147955</xdr:rowOff>
    </xdr:to>
    <xdr:sp macro="" textlink="">
      <xdr:nvSpPr>
        <xdr:cNvPr id="467" name="楕円 466"/>
        <xdr:cNvSpPr/>
      </xdr:nvSpPr>
      <xdr:spPr>
        <a:xfrm>
          <a:off x="20215225" y="96475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120032</xdr:rowOff>
    </xdr:from>
    <xdr:ext cx="469744" cy="259045"/>
    <xdr:sp macro="" textlink="">
      <xdr:nvSpPr>
        <xdr:cNvPr id="468" name="n_1aveValue【学校施設】&#10;一人当たり面積"/>
        <xdr:cNvSpPr txBox="1"/>
      </xdr:nvSpPr>
      <xdr:spPr>
        <a:xfrm>
          <a:off x="2002797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69" name="n_2aveValue【学校施設】&#10;一人当たり面積"/>
        <xdr:cNvSpPr txBox="1"/>
      </xdr:nvSpPr>
      <xdr:spPr>
        <a:xfrm>
          <a:off x="1918977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164482</xdr:rowOff>
    </xdr:from>
    <xdr:ext cx="469744" cy="259045"/>
    <xdr:sp macro="" textlink="">
      <xdr:nvSpPr>
        <xdr:cNvPr id="470" name="n_1mainValue【学校施設】&#10;一人当たり面積"/>
        <xdr:cNvSpPr txBox="1"/>
      </xdr:nvSpPr>
      <xdr:spPr>
        <a:xfrm>
          <a:off x="20027977" y="94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1" name="テキスト ボックス 480"/>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2" name="直線コネクタ 481"/>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3" name="テキスト ボックス 482"/>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4" name="直線コネクタ 483"/>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5" name="テキスト ボックス 484"/>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6" name="直線コネクタ 485"/>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7" name="テキスト ボックス 486"/>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8" name="直線コネクタ 487"/>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9" name="テキスト ボックス 488"/>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0" name="直線コネクタ 489"/>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1" name="テキスト ボックス 490"/>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95" name="直線コネクタ 494"/>
        <xdr:cNvCxnSpPr/>
      </xdr:nvCxnSpPr>
      <xdr:spPr>
        <a:xfrm flipV="1">
          <a:off x="15509239"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96" name="【児童館】&#10;有形固定資産減価償却率最小値テキスト"/>
        <xdr:cNvSpPr txBox="1"/>
      </xdr:nvSpPr>
      <xdr:spPr>
        <a:xfrm>
          <a:off x="15547975"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97" name="直線コネクタ 496"/>
        <xdr:cNvCxnSpPr/>
      </xdr:nvCxnSpPr>
      <xdr:spPr>
        <a:xfrm>
          <a:off x="15420975" y="146532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8"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9" name="直線コネクタ 498"/>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00" name="【児童館】&#10;有形固定資産減価償却率平均値テキスト"/>
        <xdr:cNvSpPr txBox="1"/>
      </xdr:nvSpPr>
      <xdr:spPr>
        <a:xfrm>
          <a:off x="15547975"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01" name="フローチャート: 判断 500"/>
        <xdr:cNvSpPr/>
      </xdr:nvSpPr>
      <xdr:spPr>
        <a:xfrm>
          <a:off x="15459075"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02" name="フローチャート: 判断 501"/>
        <xdr:cNvSpPr/>
      </xdr:nvSpPr>
      <xdr:spPr>
        <a:xfrm>
          <a:off x="14658975"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03" name="フローチャート: 判断 502"/>
        <xdr:cNvSpPr/>
      </xdr:nvSpPr>
      <xdr:spPr>
        <a:xfrm>
          <a:off x="138176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4" name="テキスト ボックス 503"/>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09" name="楕円 508"/>
        <xdr:cNvSpPr/>
      </xdr:nvSpPr>
      <xdr:spPr>
        <a:xfrm>
          <a:off x="14658975"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87647</xdr:rowOff>
    </xdr:from>
    <xdr:ext cx="405111" cy="259045"/>
    <xdr:sp macro="" textlink="">
      <xdr:nvSpPr>
        <xdr:cNvPr id="510" name="n_1aveValue【児童館】&#10;有形固定資産減価償却率"/>
        <xdr:cNvSpPr txBox="1"/>
      </xdr:nvSpPr>
      <xdr:spPr>
        <a:xfrm>
          <a:off x="14504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11" name="n_2aveValue【児童館】&#10;有形固定資産減価償却率"/>
        <xdr:cNvSpPr txBox="1"/>
      </xdr:nvSpPr>
      <xdr:spPr>
        <a:xfrm>
          <a:off x="13675369"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105427</xdr:rowOff>
    </xdr:from>
    <xdr:ext cx="405111" cy="259045"/>
    <xdr:sp macro="" textlink="">
      <xdr:nvSpPr>
        <xdr:cNvPr id="512" name="n_1mainValue【児童館】&#10;有形固定資産減価償却率"/>
        <xdr:cNvSpPr txBox="1"/>
      </xdr:nvSpPr>
      <xdr:spPr>
        <a:xfrm>
          <a:off x="145040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36" name="直線コネクタ 535"/>
        <xdr:cNvCxnSpPr/>
      </xdr:nvCxnSpPr>
      <xdr:spPr>
        <a:xfrm flipV="1">
          <a:off x="210559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37" name="【児童館】&#10;一人当たり面積最小値テキスト"/>
        <xdr:cNvSpPr txBox="1"/>
      </xdr:nvSpPr>
      <xdr:spPr>
        <a:xfrm>
          <a:off x="210947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8" name="直線コネクタ 537"/>
        <xdr:cNvCxnSpPr/>
      </xdr:nvCxnSpPr>
      <xdr:spPr>
        <a:xfrm>
          <a:off x="20977225" y="1470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39" name="【児童館】&#10;一人当たり面積最大値テキスト"/>
        <xdr:cNvSpPr txBox="1"/>
      </xdr:nvSpPr>
      <xdr:spPr>
        <a:xfrm>
          <a:off x="210947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40" name="直線コネクタ 539"/>
        <xdr:cNvCxnSpPr/>
      </xdr:nvCxnSpPr>
      <xdr:spPr>
        <a:xfrm>
          <a:off x="20977225" y="134874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41" name="【児童館】&#10;一人当たり面積平均値テキスト"/>
        <xdr:cNvSpPr txBox="1"/>
      </xdr:nvSpPr>
      <xdr:spPr>
        <a:xfrm>
          <a:off x="210947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42" name="フローチャート: 判断 541"/>
        <xdr:cNvSpPr/>
      </xdr:nvSpPr>
      <xdr:spPr>
        <a:xfrm>
          <a:off x="210058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3" name="フローチャート: 判断 542"/>
        <xdr:cNvSpPr/>
      </xdr:nvSpPr>
      <xdr:spPr>
        <a:xfrm>
          <a:off x="20215225" y="14274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44" name="フローチャート: 判断 543"/>
        <xdr:cNvSpPr/>
      </xdr:nvSpPr>
      <xdr:spPr>
        <a:xfrm>
          <a:off x="19364325"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50" name="楕円 549"/>
        <xdr:cNvSpPr/>
      </xdr:nvSpPr>
      <xdr:spPr>
        <a:xfrm>
          <a:off x="20215225" y="14274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51" name="n_1aveValue【児童館】&#10;一人当たり面積"/>
        <xdr:cNvSpPr txBox="1"/>
      </xdr:nvSpPr>
      <xdr:spPr>
        <a:xfrm>
          <a:off x="200279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52" name="n_2aveValue【児童館】&#10;一人当たり面積"/>
        <xdr:cNvSpPr txBox="1"/>
      </xdr:nvSpPr>
      <xdr:spPr>
        <a:xfrm>
          <a:off x="1918977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53" name="n_1mainValue【児童館】&#10;一人当たり面積"/>
        <xdr:cNvSpPr txBox="1"/>
      </xdr:nvSpPr>
      <xdr:spPr>
        <a:xfrm>
          <a:off x="2002797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xdr:cNvSpPr txBox="1"/>
      </xdr:nvSpPr>
      <xdr:spPr>
        <a:xfrm>
          <a:off x="1144286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5" name="直線コネクタ 564"/>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6" name="テキスト ボックス 565"/>
        <xdr:cNvSpPr txBox="1"/>
      </xdr:nvSpPr>
      <xdr:spPr>
        <a:xfrm>
          <a:off x="1144286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7" name="直線コネクタ 566"/>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8" name="テキスト ボックス 567"/>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9" name="直線コネクタ 568"/>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0" name="テキスト ボックス 569"/>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1" name="直線コネクタ 570"/>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2" name="テキスト ボックス 571"/>
        <xdr:cNvSpPr txBox="1"/>
      </xdr:nvSpPr>
      <xdr:spPr>
        <a:xfrm>
          <a:off x="1144286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4" name="テキスト ボックス 573"/>
        <xdr:cNvSpPr txBox="1"/>
      </xdr:nvSpPr>
      <xdr:spPr>
        <a:xfrm>
          <a:off x="1144286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576" name="直線コネクタ 575"/>
        <xdr:cNvCxnSpPr/>
      </xdr:nvCxnSpPr>
      <xdr:spPr>
        <a:xfrm flipV="1">
          <a:off x="15509239"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577" name="【公民館】&#10;有形固定資産減価償却率最小値テキスト"/>
        <xdr:cNvSpPr txBox="1"/>
      </xdr:nvSpPr>
      <xdr:spPr>
        <a:xfrm>
          <a:off x="15547975"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8" name="直線コネクタ 577"/>
        <xdr:cNvCxnSpPr/>
      </xdr:nvCxnSpPr>
      <xdr:spPr>
        <a:xfrm>
          <a:off x="15420975" y="185699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579" name="【公民館】&#10;有形固定資産減価償却率最大値テキスト"/>
        <xdr:cNvSpPr txBox="1"/>
      </xdr:nvSpPr>
      <xdr:spPr>
        <a:xfrm>
          <a:off x="15547975"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580" name="直線コネクタ 579"/>
        <xdr:cNvCxnSpPr/>
      </xdr:nvCxnSpPr>
      <xdr:spPr>
        <a:xfrm>
          <a:off x="15420975" y="175092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581" name="【公民館】&#10;有形固定資産減価償却率平均値テキスト"/>
        <xdr:cNvSpPr txBox="1"/>
      </xdr:nvSpPr>
      <xdr:spPr>
        <a:xfrm>
          <a:off x="15547975"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582" name="フローチャート: 判断 581"/>
        <xdr:cNvSpPr/>
      </xdr:nvSpPr>
      <xdr:spPr>
        <a:xfrm>
          <a:off x="15459075"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83" name="フローチャート: 判断 582"/>
        <xdr:cNvSpPr/>
      </xdr:nvSpPr>
      <xdr:spPr>
        <a:xfrm>
          <a:off x="14658975"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584" name="フローチャート: 判断 583"/>
        <xdr:cNvSpPr/>
      </xdr:nvSpPr>
      <xdr:spPr>
        <a:xfrm>
          <a:off x="138176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590" name="楕円 589"/>
        <xdr:cNvSpPr/>
      </xdr:nvSpPr>
      <xdr:spPr>
        <a:xfrm>
          <a:off x="14658975"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1795</xdr:rowOff>
    </xdr:from>
    <xdr:ext cx="405111" cy="259045"/>
    <xdr:sp macro="" textlink="">
      <xdr:nvSpPr>
        <xdr:cNvPr id="591" name="n_1aveValue【公民館】&#10;有形固定資産減価償却率"/>
        <xdr:cNvSpPr txBox="1"/>
      </xdr:nvSpPr>
      <xdr:spPr>
        <a:xfrm>
          <a:off x="14504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592" name="n_2aveValue【公民館】&#10;有形固定資産減価償却率"/>
        <xdr:cNvSpPr txBox="1"/>
      </xdr:nvSpPr>
      <xdr:spPr>
        <a:xfrm>
          <a:off x="13675369"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593" name="n_1mainValue【公民館】&#10;有形固定資産減価償却率"/>
        <xdr:cNvSpPr txBox="1"/>
      </xdr:nvSpPr>
      <xdr:spPr>
        <a:xfrm>
          <a:off x="14504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4" name="直線コネクタ 603"/>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5" name="テキスト ボックス 604"/>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6" name="直線コネクタ 605"/>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7" name="テキスト ボックス 606"/>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8" name="直線コネクタ 607"/>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9" name="テキスト ボックス 608"/>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0" name="直線コネクタ 609"/>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1" name="テキスト ボックス 610"/>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15" name="直線コネクタ 614"/>
        <xdr:cNvCxnSpPr/>
      </xdr:nvCxnSpPr>
      <xdr:spPr>
        <a:xfrm flipV="1">
          <a:off x="210559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16" name="【公民館】&#10;一人当たり面積最小値テキスト"/>
        <xdr:cNvSpPr txBox="1"/>
      </xdr:nvSpPr>
      <xdr:spPr>
        <a:xfrm>
          <a:off x="210947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17" name="直線コネクタ 616"/>
        <xdr:cNvCxnSpPr/>
      </xdr:nvCxnSpPr>
      <xdr:spPr>
        <a:xfrm>
          <a:off x="20977225"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18" name="【公民館】&#10;一人当たり面積最大値テキスト"/>
        <xdr:cNvSpPr txBox="1"/>
      </xdr:nvSpPr>
      <xdr:spPr>
        <a:xfrm>
          <a:off x="210947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19" name="直線コネクタ 618"/>
        <xdr:cNvCxnSpPr/>
      </xdr:nvCxnSpPr>
      <xdr:spPr>
        <a:xfrm>
          <a:off x="20977225" y="173080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20" name="【公民館】&#10;一人当たり面積平均値テキスト"/>
        <xdr:cNvSpPr txBox="1"/>
      </xdr:nvSpPr>
      <xdr:spPr>
        <a:xfrm>
          <a:off x="210947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21" name="フローチャート: 判断 620"/>
        <xdr:cNvSpPr/>
      </xdr:nvSpPr>
      <xdr:spPr>
        <a:xfrm>
          <a:off x="210058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22" name="フローチャート: 判断 621"/>
        <xdr:cNvSpPr/>
      </xdr:nvSpPr>
      <xdr:spPr>
        <a:xfrm>
          <a:off x="20215225" y="180436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23" name="フローチャート: 判断 622"/>
        <xdr:cNvSpPr/>
      </xdr:nvSpPr>
      <xdr:spPr>
        <a:xfrm>
          <a:off x="19364325"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629" name="楕円 628"/>
        <xdr:cNvSpPr/>
      </xdr:nvSpPr>
      <xdr:spPr>
        <a:xfrm>
          <a:off x="20215225" y="179705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134129</xdr:rowOff>
    </xdr:from>
    <xdr:ext cx="469744" cy="259045"/>
    <xdr:sp macro="" textlink="">
      <xdr:nvSpPr>
        <xdr:cNvPr id="630" name="n_1aveValue【公民館】&#10;一人当たり面積"/>
        <xdr:cNvSpPr txBox="1"/>
      </xdr:nvSpPr>
      <xdr:spPr>
        <a:xfrm>
          <a:off x="2002797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31" name="n_2aveValue【公民館】&#10;一人当たり面積"/>
        <xdr:cNvSpPr txBox="1"/>
      </xdr:nvSpPr>
      <xdr:spPr>
        <a:xfrm>
          <a:off x="1918977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632" name="n_1mainValue【公民館】&#10;一人当たり面積"/>
        <xdr:cNvSpPr txBox="1"/>
      </xdr:nvSpPr>
      <xdr:spPr>
        <a:xfrm>
          <a:off x="2002797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有形固定資産減価償却率が、類似団体内平均・栃木県内平均よりも低くなっているのは、平成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年度に完成した道路が取得価格として計上され、減価償却が始まっていないことが要因の一つと考えらえる。</a:t>
          </a:r>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橋りょう・トンネル</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有形固定資産減価償却率は、類似団体内平均、栃木県内平均よりも高くなっており、橋りょうの老朽化が進んでいるといえる。また、</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人当たり有形固定資産額が類似団体、栃木県平均よりも突出して大きいのは、本市に多くの河川が流れており、橋りょうの本数が多いためと考えられる。今後の維持補修等老朽化した橋りょうへの支出が他団体に比べ多くなると考えられることから、橋梁長寿命化修繕計画等に基づき適切な管理をしていく。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公営住宅</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有形固定資産減価償却率は、類似団体内平均・栃木県内平均よりも低くなっているが、全ての公営住宅が建設から</a:t>
          </a:r>
          <a:r>
            <a:rPr kumimoji="1" lang="en-US" altLang="ja-JP" sz="1200" baseline="0">
              <a:latin typeface="ＭＳ Ｐゴシック" panose="020B0600070205080204" pitchFamily="50" charset="-128"/>
              <a:ea typeface="ＭＳ Ｐゴシック" panose="020B0600070205080204" pitchFamily="50" charset="-128"/>
            </a:rPr>
            <a:t>20</a:t>
          </a:r>
          <a:r>
            <a:rPr kumimoji="1" lang="ja-JP" altLang="en-US" sz="1200" baseline="0">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平均・栃木県内平均より低くなっているのは、老朽化した公営住宅を解体し市営住宅の総面積を減らしているためと考えられる。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幼稚園・保育園・学校施設</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現在老朽化した保育園の統廃合を進めており新たに新設された園があるため、有形固定資産減価償却率は類似団体内平均と比較して低い値となっている。学校施設についても同様に、改築した小中学校があるため、低い値となっていると考えられる。学校施設の一人当たりの面積が平均より大きくなっているのは合併前の小中学校の数が、依然として多いためと考えられ今後は適切な学校数や規模など基本計画に沿って統廃合、更新を実施していく必要があると考えられる。</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児童館・公民館</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有形固定資産減価償却率、一人当たり面積が類似団体平均・栃木県平均と差がないことから、今後も適切な運営管理をしていく。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4062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4450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327525" y="71685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4450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327525" y="58464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4450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3561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565525" y="63404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41059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714625"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57239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1" name="楕円 70"/>
        <xdr:cNvSpPr/>
      </xdr:nvSpPr>
      <xdr:spPr>
        <a:xfrm>
          <a:off x="3565525" y="59442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61612</xdr:rowOff>
    </xdr:from>
    <xdr:ext cx="405111" cy="259045"/>
    <xdr:sp macro="" textlink="">
      <xdr:nvSpPr>
        <xdr:cNvPr id="72" name="n_1mainValue【図書館】&#10;有形固定資産減価償却率"/>
        <xdr:cNvSpPr txBox="1"/>
      </xdr:nvSpPr>
      <xdr:spPr>
        <a:xfrm>
          <a:off x="341059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97" name="直線コネクタ 96"/>
        <xdr:cNvCxnSpPr/>
      </xdr:nvCxnSpPr>
      <xdr:spPr>
        <a:xfrm flipV="1">
          <a:off x="9952990"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98" name="【図書館】&#10;一人当たり面積最小値テキスト"/>
        <xdr:cNvSpPr txBox="1"/>
      </xdr:nvSpPr>
      <xdr:spPr>
        <a:xfrm>
          <a:off x="9991725"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9874250" y="6972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0" name="【図書館】&#10;一人当たり面積最大値テキスト"/>
        <xdr:cNvSpPr txBox="1"/>
      </xdr:nvSpPr>
      <xdr:spPr>
        <a:xfrm>
          <a:off x="999172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1" name="直線コネクタ 100"/>
        <xdr:cNvCxnSpPr/>
      </xdr:nvCxnSpPr>
      <xdr:spPr>
        <a:xfrm>
          <a:off x="9874250" y="5600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2" name="【図書館】&#10;一人当たり面積平均値テキスト"/>
        <xdr:cNvSpPr txBox="1"/>
      </xdr:nvSpPr>
      <xdr:spPr>
        <a:xfrm>
          <a:off x="9991725"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3" name="フローチャート: 判断 102"/>
        <xdr:cNvSpPr/>
      </xdr:nvSpPr>
      <xdr:spPr>
        <a:xfrm>
          <a:off x="9912350" y="6311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4" name="フローチャート: 判断 103"/>
        <xdr:cNvSpPr/>
      </xdr:nvSpPr>
      <xdr:spPr>
        <a:xfrm>
          <a:off x="911225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05" name="n_1aveValue【図書館】&#10;一人当たり面積"/>
        <xdr:cNvSpPr txBox="1"/>
      </xdr:nvSpPr>
      <xdr:spPr>
        <a:xfrm>
          <a:off x="8925002"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6" name="フローチャート: 判断 105"/>
        <xdr:cNvSpPr/>
      </xdr:nvSpPr>
      <xdr:spPr>
        <a:xfrm>
          <a:off x="8270875" y="635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7" name="n_2aveValue【図書館】&#10;一人当たり面積"/>
        <xdr:cNvSpPr txBox="1"/>
      </xdr:nvSpPr>
      <xdr:spPr>
        <a:xfrm>
          <a:off x="80963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13" name="楕円 112"/>
        <xdr:cNvSpPr/>
      </xdr:nvSpPr>
      <xdr:spPr>
        <a:xfrm>
          <a:off x="911225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162577</xdr:rowOff>
    </xdr:from>
    <xdr:ext cx="469744" cy="259045"/>
    <xdr:sp macro="" textlink="">
      <xdr:nvSpPr>
        <xdr:cNvPr id="114" name="n_1mainValue【図書館】&#10;一人当たり面積"/>
        <xdr:cNvSpPr txBox="1"/>
      </xdr:nvSpPr>
      <xdr:spPr>
        <a:xfrm>
          <a:off x="8925002"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39" name="直線コネクタ 138"/>
        <xdr:cNvCxnSpPr/>
      </xdr:nvCxnSpPr>
      <xdr:spPr>
        <a:xfrm flipV="1">
          <a:off x="44062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0" name="【体育館・プール】&#10;有形固定資産減価償却率最小値テキスト"/>
        <xdr:cNvSpPr txBox="1"/>
      </xdr:nvSpPr>
      <xdr:spPr>
        <a:xfrm>
          <a:off x="44450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1" name="直線コネクタ 140"/>
        <xdr:cNvCxnSpPr/>
      </xdr:nvCxnSpPr>
      <xdr:spPr>
        <a:xfrm>
          <a:off x="4327525" y="110547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2" name="【体育館・プール】&#10;有形固定資産減価償却率最大値テキスト"/>
        <xdr:cNvSpPr txBox="1"/>
      </xdr:nvSpPr>
      <xdr:spPr>
        <a:xfrm>
          <a:off x="44450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3" name="直線コネクタ 142"/>
        <xdr:cNvCxnSpPr/>
      </xdr:nvCxnSpPr>
      <xdr:spPr>
        <a:xfrm>
          <a:off x="4327525" y="96126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4" name="【体育館・プール】&#10;有形固定資産減価償却率平均値テキスト"/>
        <xdr:cNvSpPr txBox="1"/>
      </xdr:nvSpPr>
      <xdr:spPr>
        <a:xfrm>
          <a:off x="44450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5" name="フローチャート: 判断 144"/>
        <xdr:cNvSpPr/>
      </xdr:nvSpPr>
      <xdr:spPr>
        <a:xfrm>
          <a:off x="43561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6" name="フローチャート: 判断 145"/>
        <xdr:cNvSpPr/>
      </xdr:nvSpPr>
      <xdr:spPr>
        <a:xfrm>
          <a:off x="3565525" y="103009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106697</xdr:rowOff>
    </xdr:from>
    <xdr:ext cx="405111" cy="259045"/>
    <xdr:sp macro="" textlink="">
      <xdr:nvSpPr>
        <xdr:cNvPr id="147" name="n_1aveValue【体育館・プール】&#10;有形固定資産減価償却率"/>
        <xdr:cNvSpPr txBox="1"/>
      </xdr:nvSpPr>
      <xdr:spPr>
        <a:xfrm>
          <a:off x="341059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48" name="フローチャート: 判断 147"/>
        <xdr:cNvSpPr/>
      </xdr:nvSpPr>
      <xdr:spPr>
        <a:xfrm>
          <a:off x="2714625"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49" name="n_2aveValue【体育館・プール】&#10;有形固定資産減価償却率"/>
        <xdr:cNvSpPr txBox="1"/>
      </xdr:nvSpPr>
      <xdr:spPr>
        <a:xfrm>
          <a:off x="257239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55" name="楕円 154"/>
        <xdr:cNvSpPr/>
      </xdr:nvSpPr>
      <xdr:spPr>
        <a:xfrm>
          <a:off x="3565525" y="101885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19702</xdr:rowOff>
    </xdr:from>
    <xdr:ext cx="405111" cy="259045"/>
    <xdr:sp macro="" textlink="">
      <xdr:nvSpPr>
        <xdr:cNvPr id="156" name="n_1mainValue【体育館・プール】&#10;有形固定資産減価償却率"/>
        <xdr:cNvSpPr txBox="1"/>
      </xdr:nvSpPr>
      <xdr:spPr>
        <a:xfrm>
          <a:off x="341059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7" name="テキスト ボックス 166"/>
        <xdr:cNvSpPr txBox="1"/>
      </xdr:nvSpPr>
      <xdr:spPr>
        <a:xfrm>
          <a:off x="58320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81" name="直線コネクタ 180"/>
        <xdr:cNvCxnSpPr/>
      </xdr:nvCxnSpPr>
      <xdr:spPr>
        <a:xfrm flipV="1">
          <a:off x="9952990"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82" name="【体育館・プール】&#10;一人当たり面積最小値テキスト"/>
        <xdr:cNvSpPr txBox="1"/>
      </xdr:nvSpPr>
      <xdr:spPr>
        <a:xfrm>
          <a:off x="9991725"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83" name="直線コネクタ 182"/>
        <xdr:cNvCxnSpPr/>
      </xdr:nvCxnSpPr>
      <xdr:spPr>
        <a:xfrm>
          <a:off x="9874250" y="11099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84" name="【体育館・プール】&#10;一人当たり面積最大値テキスト"/>
        <xdr:cNvSpPr txBox="1"/>
      </xdr:nvSpPr>
      <xdr:spPr>
        <a:xfrm>
          <a:off x="9991725"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85" name="直線コネクタ 184"/>
        <xdr:cNvCxnSpPr/>
      </xdr:nvCxnSpPr>
      <xdr:spPr>
        <a:xfrm>
          <a:off x="9874250"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86" name="【体育館・プール】&#10;一人当たり面積平均値テキスト"/>
        <xdr:cNvSpPr txBox="1"/>
      </xdr:nvSpPr>
      <xdr:spPr>
        <a:xfrm>
          <a:off x="9991725"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87" name="フローチャート: 判断 186"/>
        <xdr:cNvSpPr/>
      </xdr:nvSpPr>
      <xdr:spPr>
        <a:xfrm>
          <a:off x="9912350" y="10210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88" name="フローチャート: 判断 187"/>
        <xdr:cNvSpPr/>
      </xdr:nvSpPr>
      <xdr:spPr>
        <a:xfrm>
          <a:off x="911225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3827</xdr:rowOff>
    </xdr:from>
    <xdr:ext cx="469744" cy="259045"/>
    <xdr:sp macro="" textlink="">
      <xdr:nvSpPr>
        <xdr:cNvPr id="189" name="n_1aveValue【体育館・プール】&#10;一人当たり面積"/>
        <xdr:cNvSpPr txBox="1"/>
      </xdr:nvSpPr>
      <xdr:spPr>
        <a:xfrm>
          <a:off x="8925002"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190" name="フローチャート: 判断 189"/>
        <xdr:cNvSpPr/>
      </xdr:nvSpPr>
      <xdr:spPr>
        <a:xfrm>
          <a:off x="8270875" y="10109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111777</xdr:rowOff>
    </xdr:from>
    <xdr:ext cx="469744" cy="259045"/>
    <xdr:sp macro="" textlink="">
      <xdr:nvSpPr>
        <xdr:cNvPr id="191" name="n_2aveValue【体育館・プール】&#10;一人当たり面積"/>
        <xdr:cNvSpPr txBox="1"/>
      </xdr:nvSpPr>
      <xdr:spPr>
        <a:xfrm>
          <a:off x="80963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107950</xdr:rowOff>
    </xdr:from>
    <xdr:to>
      <xdr:col>50</xdr:col>
      <xdr:colOff>165100</xdr:colOff>
      <xdr:row>56</xdr:row>
      <xdr:rowOff>38100</xdr:rowOff>
    </xdr:to>
    <xdr:sp macro="" textlink="">
      <xdr:nvSpPr>
        <xdr:cNvPr id="197" name="楕円 196"/>
        <xdr:cNvSpPr/>
      </xdr:nvSpPr>
      <xdr:spPr>
        <a:xfrm>
          <a:off x="911225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54627</xdr:rowOff>
    </xdr:from>
    <xdr:ext cx="469744" cy="259045"/>
    <xdr:sp macro="" textlink="">
      <xdr:nvSpPr>
        <xdr:cNvPr id="198" name="n_1mainValue【体育館・プール】&#10;一人当たり面積"/>
        <xdr:cNvSpPr txBox="1"/>
      </xdr:nvSpPr>
      <xdr:spPr>
        <a:xfrm>
          <a:off x="8925002"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9" name="テキスト ボックス 218"/>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1" name="テキスト ボックス 220"/>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23" name="直線コネクタ 222"/>
        <xdr:cNvCxnSpPr/>
      </xdr:nvCxnSpPr>
      <xdr:spPr>
        <a:xfrm flipV="1">
          <a:off x="44062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24" name="【福祉施設】&#10;有形固定資産減価償却率最小値テキスト"/>
        <xdr:cNvSpPr txBox="1"/>
      </xdr:nvSpPr>
      <xdr:spPr>
        <a:xfrm>
          <a:off x="44450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25" name="直線コネクタ 224"/>
        <xdr:cNvCxnSpPr/>
      </xdr:nvCxnSpPr>
      <xdr:spPr>
        <a:xfrm>
          <a:off x="4327525" y="14356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26" name="【福祉施設】&#10;有形固定資産減価償却率最大値テキスト"/>
        <xdr:cNvSpPr txBox="1"/>
      </xdr:nvSpPr>
      <xdr:spPr>
        <a:xfrm>
          <a:off x="44450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27" name="直線コネクタ 226"/>
        <xdr:cNvCxnSpPr/>
      </xdr:nvCxnSpPr>
      <xdr:spPr>
        <a:xfrm>
          <a:off x="4327525" y="13594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28" name="【福祉施設】&#10;有形固定資産減価償却率平均値テキスト"/>
        <xdr:cNvSpPr txBox="1"/>
      </xdr:nvSpPr>
      <xdr:spPr>
        <a:xfrm>
          <a:off x="44450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29" name="フローチャート: 判断 228"/>
        <xdr:cNvSpPr/>
      </xdr:nvSpPr>
      <xdr:spPr>
        <a:xfrm>
          <a:off x="43561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30" name="フローチャート: 判断 229"/>
        <xdr:cNvSpPr/>
      </xdr:nvSpPr>
      <xdr:spPr>
        <a:xfrm>
          <a:off x="3565525" y="14408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124477</xdr:rowOff>
    </xdr:from>
    <xdr:ext cx="405111" cy="259045"/>
    <xdr:sp macro="" textlink="">
      <xdr:nvSpPr>
        <xdr:cNvPr id="231" name="n_1aveValue【福祉施設】&#10;有形固定資産減価償却率"/>
        <xdr:cNvSpPr txBox="1"/>
      </xdr:nvSpPr>
      <xdr:spPr>
        <a:xfrm>
          <a:off x="341059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32" name="フローチャート: 判断 231"/>
        <xdr:cNvSpPr/>
      </xdr:nvSpPr>
      <xdr:spPr>
        <a:xfrm>
          <a:off x="2714625"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116857</xdr:rowOff>
    </xdr:from>
    <xdr:ext cx="405111" cy="259045"/>
    <xdr:sp macro="" textlink="">
      <xdr:nvSpPr>
        <xdr:cNvPr id="233" name="n_2aveValue【福祉施設】&#10;有形固定資産減価償却率"/>
        <xdr:cNvSpPr txBox="1"/>
      </xdr:nvSpPr>
      <xdr:spPr>
        <a:xfrm>
          <a:off x="257239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239" name="楕円 238"/>
        <xdr:cNvSpPr/>
      </xdr:nvSpPr>
      <xdr:spPr>
        <a:xfrm>
          <a:off x="3565525" y="147548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102888</xdr:rowOff>
    </xdr:from>
    <xdr:ext cx="405111" cy="259045"/>
    <xdr:sp macro="" textlink="">
      <xdr:nvSpPr>
        <xdr:cNvPr id="240" name="n_1mainValue【福祉施設】&#10;有形固定資産減価償却率"/>
        <xdr:cNvSpPr txBox="1"/>
      </xdr:nvSpPr>
      <xdr:spPr>
        <a:xfrm>
          <a:off x="341059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1" name="テキスト ボックス 250"/>
        <xdr:cNvSpPr txBox="1"/>
      </xdr:nvSpPr>
      <xdr:spPr>
        <a:xfrm>
          <a:off x="58320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65" name="直線コネクタ 264"/>
        <xdr:cNvCxnSpPr/>
      </xdr:nvCxnSpPr>
      <xdr:spPr>
        <a:xfrm flipV="1">
          <a:off x="9952990"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66" name="【福祉施設】&#10;一人当たり面積最小値テキスト"/>
        <xdr:cNvSpPr txBox="1"/>
      </xdr:nvSpPr>
      <xdr:spPr>
        <a:xfrm>
          <a:off x="9991725"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67" name="直線コネクタ 266"/>
        <xdr:cNvCxnSpPr/>
      </xdr:nvCxnSpPr>
      <xdr:spPr>
        <a:xfrm>
          <a:off x="9874250" y="14897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68" name="【福祉施設】&#10;一人当たり面積最大値テキスト"/>
        <xdr:cNvSpPr txBox="1"/>
      </xdr:nvSpPr>
      <xdr:spPr>
        <a:xfrm>
          <a:off x="9991725"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69" name="直線コネクタ 268"/>
        <xdr:cNvCxnSpPr/>
      </xdr:nvCxnSpPr>
      <xdr:spPr>
        <a:xfrm>
          <a:off x="9874250" y="1355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70" name="【福祉施設】&#10;一人当たり面積平均値テキスト"/>
        <xdr:cNvSpPr txBox="1"/>
      </xdr:nvSpPr>
      <xdr:spPr>
        <a:xfrm>
          <a:off x="9991725"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71" name="フローチャート: 判断 270"/>
        <xdr:cNvSpPr/>
      </xdr:nvSpPr>
      <xdr:spPr>
        <a:xfrm>
          <a:off x="9912350" y="14097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72" name="フローチャート: 判断 271"/>
        <xdr:cNvSpPr/>
      </xdr:nvSpPr>
      <xdr:spPr>
        <a:xfrm>
          <a:off x="911225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73" name="n_1aveValue【福祉施設】&#10;一人当たり面積"/>
        <xdr:cNvSpPr txBox="1"/>
      </xdr:nvSpPr>
      <xdr:spPr>
        <a:xfrm>
          <a:off x="8925002"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74" name="フローチャート: 判断 273"/>
        <xdr:cNvSpPr/>
      </xdr:nvSpPr>
      <xdr:spPr>
        <a:xfrm>
          <a:off x="8270875" y="14084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75" name="n_2aveValue【福祉施設】&#10;一人当たり面積"/>
        <xdr:cNvSpPr txBox="1"/>
      </xdr:nvSpPr>
      <xdr:spPr>
        <a:xfrm>
          <a:off x="80963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0</xdr:rowOff>
    </xdr:from>
    <xdr:to>
      <xdr:col>50</xdr:col>
      <xdr:colOff>165100</xdr:colOff>
      <xdr:row>80</xdr:row>
      <xdr:rowOff>101600</xdr:rowOff>
    </xdr:to>
    <xdr:sp macro="" textlink="">
      <xdr:nvSpPr>
        <xdr:cNvPr id="281" name="楕円 280"/>
        <xdr:cNvSpPr/>
      </xdr:nvSpPr>
      <xdr:spPr>
        <a:xfrm>
          <a:off x="911225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118127</xdr:rowOff>
    </xdr:from>
    <xdr:ext cx="469744" cy="259045"/>
    <xdr:sp macro="" textlink="">
      <xdr:nvSpPr>
        <xdr:cNvPr id="282" name="n_1mainValue【福祉施設】&#10;一人当たり面積"/>
        <xdr:cNvSpPr txBox="1"/>
      </xdr:nvSpPr>
      <xdr:spPr>
        <a:xfrm>
          <a:off x="8925002"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08" name="直線コネクタ 307"/>
        <xdr:cNvCxnSpPr/>
      </xdr:nvCxnSpPr>
      <xdr:spPr>
        <a:xfrm flipV="1">
          <a:off x="44062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9" name="【市民会館】&#10;有形固定資産減価償却率最小値テキスト"/>
        <xdr:cNvSpPr txBox="1"/>
      </xdr:nvSpPr>
      <xdr:spPr>
        <a:xfrm>
          <a:off x="44450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10" name="直線コネクタ 309"/>
        <xdr:cNvCxnSpPr/>
      </xdr:nvCxnSpPr>
      <xdr:spPr>
        <a:xfrm>
          <a:off x="4327525" y="18654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11" name="【市民会館】&#10;有形固定資産減価償却率最大値テキスト"/>
        <xdr:cNvSpPr txBox="1"/>
      </xdr:nvSpPr>
      <xdr:spPr>
        <a:xfrm>
          <a:off x="44450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12" name="直線コネクタ 311"/>
        <xdr:cNvCxnSpPr/>
      </xdr:nvCxnSpPr>
      <xdr:spPr>
        <a:xfrm>
          <a:off x="4327525" y="170922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13" name="【市民会館】&#10;有形固定資産減価償却率平均値テキスト"/>
        <xdr:cNvSpPr txBox="1"/>
      </xdr:nvSpPr>
      <xdr:spPr>
        <a:xfrm>
          <a:off x="44450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14" name="フローチャート: 判断 313"/>
        <xdr:cNvSpPr/>
      </xdr:nvSpPr>
      <xdr:spPr>
        <a:xfrm>
          <a:off x="43561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15" name="フローチャート: 判断 314"/>
        <xdr:cNvSpPr/>
      </xdr:nvSpPr>
      <xdr:spPr>
        <a:xfrm>
          <a:off x="3565525" y="178137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16" name="n_1aveValue【市民会館】&#10;有形固定資産減価償却率"/>
        <xdr:cNvSpPr txBox="1"/>
      </xdr:nvSpPr>
      <xdr:spPr>
        <a:xfrm>
          <a:off x="341059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7" name="フローチャート: 判断 316"/>
        <xdr:cNvSpPr/>
      </xdr:nvSpPr>
      <xdr:spPr>
        <a:xfrm>
          <a:off x="2714625"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8" name="n_2aveValue【市民会館】&#10;有形固定資産減価償却率"/>
        <xdr:cNvSpPr txBox="1"/>
      </xdr:nvSpPr>
      <xdr:spPr>
        <a:xfrm>
          <a:off x="257239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170724</xdr:rowOff>
    </xdr:from>
    <xdr:to>
      <xdr:col>20</xdr:col>
      <xdr:colOff>38100</xdr:colOff>
      <xdr:row>100</xdr:row>
      <xdr:rowOff>100874</xdr:rowOff>
    </xdr:to>
    <xdr:sp macro="" textlink="">
      <xdr:nvSpPr>
        <xdr:cNvPr id="324" name="楕円 323"/>
        <xdr:cNvSpPr/>
      </xdr:nvSpPr>
      <xdr:spPr>
        <a:xfrm>
          <a:off x="3565525" y="171442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117401</xdr:rowOff>
    </xdr:from>
    <xdr:ext cx="405111" cy="259045"/>
    <xdr:sp macro="" textlink="">
      <xdr:nvSpPr>
        <xdr:cNvPr id="325" name="n_1mainValue【市民会館】&#10;有形固定資産減価償却率"/>
        <xdr:cNvSpPr txBox="1"/>
      </xdr:nvSpPr>
      <xdr:spPr>
        <a:xfrm>
          <a:off x="341059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7" name="テキスト ボックス 336"/>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9" name="テキスト ボックス 338"/>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1" name="テキスト ボックス 340"/>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3" name="テキスト ボックス 342"/>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5" name="テキスト ボックス 344"/>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49" name="直線コネクタ 348"/>
        <xdr:cNvCxnSpPr/>
      </xdr:nvCxnSpPr>
      <xdr:spPr>
        <a:xfrm flipV="1">
          <a:off x="9952990"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50" name="【市民会館】&#10;一人当たり面積最小値テキスト"/>
        <xdr:cNvSpPr txBox="1"/>
      </xdr:nvSpPr>
      <xdr:spPr>
        <a:xfrm>
          <a:off x="9991725"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51" name="直線コネクタ 350"/>
        <xdr:cNvCxnSpPr/>
      </xdr:nvCxnSpPr>
      <xdr:spPr>
        <a:xfrm>
          <a:off x="9874250" y="183946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52" name="【市民会館】&#10;一人当たり面積最大値テキスト"/>
        <xdr:cNvSpPr txBox="1"/>
      </xdr:nvSpPr>
      <xdr:spPr>
        <a:xfrm>
          <a:off x="9991725"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53" name="直線コネクタ 352"/>
        <xdr:cNvCxnSpPr/>
      </xdr:nvCxnSpPr>
      <xdr:spPr>
        <a:xfrm>
          <a:off x="9874250" y="172288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54" name="【市民会館】&#10;一人当たり面積平均値テキスト"/>
        <xdr:cNvSpPr txBox="1"/>
      </xdr:nvSpPr>
      <xdr:spPr>
        <a:xfrm>
          <a:off x="9991725"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55" name="フローチャート: 判断 354"/>
        <xdr:cNvSpPr/>
      </xdr:nvSpPr>
      <xdr:spPr>
        <a:xfrm>
          <a:off x="9912350" y="179552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56" name="フローチャート: 判断 355"/>
        <xdr:cNvSpPr/>
      </xdr:nvSpPr>
      <xdr:spPr>
        <a:xfrm>
          <a:off x="911225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57" name="n_1aveValue【市民会館】&#10;一人当たり面積"/>
        <xdr:cNvSpPr txBox="1"/>
      </xdr:nvSpPr>
      <xdr:spPr>
        <a:xfrm>
          <a:off x="8925002"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8" name="フローチャート: 判断 357"/>
        <xdr:cNvSpPr/>
      </xdr:nvSpPr>
      <xdr:spPr>
        <a:xfrm>
          <a:off x="8270875" y="179628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9" name="n_2aveValue【市民会館】&#10;一人当たり面積"/>
        <xdr:cNvSpPr txBox="1"/>
      </xdr:nvSpPr>
      <xdr:spPr>
        <a:xfrm>
          <a:off x="80963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65" name="楕円 364"/>
        <xdr:cNvSpPr/>
      </xdr:nvSpPr>
      <xdr:spPr>
        <a:xfrm>
          <a:off x="911225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72407</xdr:rowOff>
    </xdr:from>
    <xdr:ext cx="469744" cy="259045"/>
    <xdr:sp macro="" textlink="">
      <xdr:nvSpPr>
        <xdr:cNvPr id="366" name="n_1mainValue【市民会館】&#10;一人当たり面積"/>
        <xdr:cNvSpPr txBox="1"/>
      </xdr:nvSpPr>
      <xdr:spPr>
        <a:xfrm>
          <a:off x="8925002"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92" name="直線コネクタ 391"/>
        <xdr:cNvCxnSpPr/>
      </xdr:nvCxnSpPr>
      <xdr:spPr>
        <a:xfrm flipV="1">
          <a:off x="15509239"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93" name="【一般廃棄物処理施設】&#10;有形固定資産減価償却率最小値テキスト"/>
        <xdr:cNvSpPr txBox="1"/>
      </xdr:nvSpPr>
      <xdr:spPr>
        <a:xfrm>
          <a:off x="15547975"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94" name="直線コネクタ 393"/>
        <xdr:cNvCxnSpPr/>
      </xdr:nvCxnSpPr>
      <xdr:spPr>
        <a:xfrm>
          <a:off x="15420975" y="71334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95" name="【一般廃棄物処理施設】&#10;有形固定資産減価償却率最大値テキスト"/>
        <xdr:cNvSpPr txBox="1"/>
      </xdr:nvSpPr>
      <xdr:spPr>
        <a:xfrm>
          <a:off x="15547975"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96" name="直線コネクタ 395"/>
        <xdr:cNvCxnSpPr/>
      </xdr:nvCxnSpPr>
      <xdr:spPr>
        <a:xfrm>
          <a:off x="15420975" y="581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7" name="【一般廃棄物処理施設】&#10;有形固定資産減価償却率平均値テキスト"/>
        <xdr:cNvSpPr txBox="1"/>
      </xdr:nvSpPr>
      <xdr:spPr>
        <a:xfrm>
          <a:off x="15547975"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8" name="フローチャート: 判断 397"/>
        <xdr:cNvSpPr/>
      </xdr:nvSpPr>
      <xdr:spPr>
        <a:xfrm>
          <a:off x="15459075"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99" name="フローチャート: 判断 398"/>
        <xdr:cNvSpPr/>
      </xdr:nvSpPr>
      <xdr:spPr>
        <a:xfrm>
          <a:off x="14658975"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00" name="n_1aveValue【一般廃棄物処理施設】&#10;有形固定資産減価償却率"/>
        <xdr:cNvSpPr txBox="1"/>
      </xdr:nvSpPr>
      <xdr:spPr>
        <a:xfrm>
          <a:off x="14504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01" name="フローチャート: 判断 400"/>
        <xdr:cNvSpPr/>
      </xdr:nvSpPr>
      <xdr:spPr>
        <a:xfrm>
          <a:off x="138176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02" name="n_2aveValue【一般廃棄物処理施設】&#10;有形固定資産減価償却率"/>
        <xdr:cNvSpPr txBox="1"/>
      </xdr:nvSpPr>
      <xdr:spPr>
        <a:xfrm>
          <a:off x="13675369"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408" name="楕円 407"/>
        <xdr:cNvSpPr/>
      </xdr:nvSpPr>
      <xdr:spPr>
        <a:xfrm>
          <a:off x="14658975"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131190</xdr:rowOff>
    </xdr:from>
    <xdr:ext cx="405111" cy="259045"/>
    <xdr:sp macro="" textlink="">
      <xdr:nvSpPr>
        <xdr:cNvPr id="409" name="n_1mainValue【一般廃棄物処理施設】&#10;有形固定資産減価償却率"/>
        <xdr:cNvSpPr txBox="1"/>
      </xdr:nvSpPr>
      <xdr:spPr>
        <a:xfrm>
          <a:off x="14504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20" name="テキスト ボックス 419"/>
        <xdr:cNvSpPr txBox="1"/>
      </xdr:nvSpPr>
      <xdr:spPr>
        <a:xfrm>
          <a:off x="16870876"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22" name="テキスト ボックス 421"/>
        <xdr:cNvSpPr txBox="1"/>
      </xdr:nvSpPr>
      <xdr:spPr>
        <a:xfrm>
          <a:off x="16870876"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4" name="テキスト ボックス 423"/>
        <xdr:cNvSpPr txBox="1"/>
      </xdr:nvSpPr>
      <xdr:spPr>
        <a:xfrm>
          <a:off x="1687087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6" name="テキスト ボックス 425"/>
        <xdr:cNvSpPr txBox="1"/>
      </xdr:nvSpPr>
      <xdr:spPr>
        <a:xfrm>
          <a:off x="16870876"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8" name="テキスト ボックス 427"/>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32" name="直線コネクタ 431"/>
        <xdr:cNvCxnSpPr/>
      </xdr:nvCxnSpPr>
      <xdr:spPr>
        <a:xfrm flipV="1">
          <a:off x="210559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33" name="【一般廃棄物処理施設】&#10;一人当たり有形固定資産（償却資産）額最小値テキスト"/>
        <xdr:cNvSpPr txBox="1"/>
      </xdr:nvSpPr>
      <xdr:spPr>
        <a:xfrm>
          <a:off x="210947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34" name="直線コネクタ 433"/>
        <xdr:cNvCxnSpPr/>
      </xdr:nvCxnSpPr>
      <xdr:spPr>
        <a:xfrm>
          <a:off x="20977225" y="710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35" name="【一般廃棄物処理施設】&#10;一人当たり有形固定資産（償却資産）額最大値テキスト"/>
        <xdr:cNvSpPr txBox="1"/>
      </xdr:nvSpPr>
      <xdr:spPr>
        <a:xfrm>
          <a:off x="210947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36" name="直線コネクタ 435"/>
        <xdr:cNvCxnSpPr/>
      </xdr:nvCxnSpPr>
      <xdr:spPr>
        <a:xfrm>
          <a:off x="20977225" y="56586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37" name="【一般廃棄物処理施設】&#10;一人当たり有形固定資産（償却資産）額平均値テキスト"/>
        <xdr:cNvSpPr txBox="1"/>
      </xdr:nvSpPr>
      <xdr:spPr>
        <a:xfrm>
          <a:off x="210947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38" name="フローチャート: 判断 437"/>
        <xdr:cNvSpPr/>
      </xdr:nvSpPr>
      <xdr:spPr>
        <a:xfrm>
          <a:off x="210058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39" name="フローチャート: 判断 438"/>
        <xdr:cNvSpPr/>
      </xdr:nvSpPr>
      <xdr:spPr>
        <a:xfrm>
          <a:off x="20215225" y="64408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40" name="n_1aveValue【一般廃棄物処理施設】&#10;一人当たり有形固定資産（償却資産）額"/>
        <xdr:cNvSpPr txBox="1"/>
      </xdr:nvSpPr>
      <xdr:spPr>
        <a:xfrm>
          <a:off x="1999566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41" name="フローチャート: 判断 440"/>
        <xdr:cNvSpPr/>
      </xdr:nvSpPr>
      <xdr:spPr>
        <a:xfrm>
          <a:off x="19364325"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16448</xdr:rowOff>
    </xdr:from>
    <xdr:ext cx="534377" cy="259045"/>
    <xdr:sp macro="" textlink="">
      <xdr:nvSpPr>
        <xdr:cNvPr id="442" name="n_2aveValue【一般廃棄物処理施設】&#10;一人当たり有形固定資産（償却資産）額"/>
        <xdr:cNvSpPr txBox="1"/>
      </xdr:nvSpPr>
      <xdr:spPr>
        <a:xfrm>
          <a:off x="19166986"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46546</xdr:rowOff>
    </xdr:from>
    <xdr:to>
      <xdr:col>112</xdr:col>
      <xdr:colOff>38100</xdr:colOff>
      <xdr:row>35</xdr:row>
      <xdr:rowOff>148146</xdr:rowOff>
    </xdr:to>
    <xdr:sp macro="" textlink="">
      <xdr:nvSpPr>
        <xdr:cNvPr id="448" name="楕円 447"/>
        <xdr:cNvSpPr/>
      </xdr:nvSpPr>
      <xdr:spPr>
        <a:xfrm>
          <a:off x="20215225" y="60472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33</xdr:row>
      <xdr:rowOff>164673</xdr:rowOff>
    </xdr:from>
    <xdr:ext cx="534377" cy="259045"/>
    <xdr:sp macro="" textlink="">
      <xdr:nvSpPr>
        <xdr:cNvPr id="449" name="n_1mainValue【一般廃棄物処理施設】&#10;一人当たり有形固定資産（償却資産）額"/>
        <xdr:cNvSpPr txBox="1"/>
      </xdr:nvSpPr>
      <xdr:spPr>
        <a:xfrm>
          <a:off x="19995661" y="582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74" name="直線コネクタ 473"/>
        <xdr:cNvCxnSpPr/>
      </xdr:nvCxnSpPr>
      <xdr:spPr>
        <a:xfrm flipV="1">
          <a:off x="15509239"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75" name="【保健センター・保健所】&#10;有形固定資産減価償却率最小値テキスト"/>
        <xdr:cNvSpPr txBox="1"/>
      </xdr:nvSpPr>
      <xdr:spPr>
        <a:xfrm>
          <a:off x="15547975"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76" name="直線コネクタ 475"/>
        <xdr:cNvCxnSpPr/>
      </xdr:nvCxnSpPr>
      <xdr:spPr>
        <a:xfrm>
          <a:off x="15420975" y="1107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77" name="【保健センター・保健所】&#10;有形固定資産減価償却率最大値テキスト"/>
        <xdr:cNvSpPr txBox="1"/>
      </xdr:nvSpPr>
      <xdr:spPr>
        <a:xfrm>
          <a:off x="15547975"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78" name="直線コネクタ 477"/>
        <xdr:cNvCxnSpPr/>
      </xdr:nvCxnSpPr>
      <xdr:spPr>
        <a:xfrm>
          <a:off x="15420975" y="9650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79" name="【保健センター・保健所】&#10;有形固定資産減価償却率平均値テキスト"/>
        <xdr:cNvSpPr txBox="1"/>
      </xdr:nvSpPr>
      <xdr:spPr>
        <a:xfrm>
          <a:off x="15547975"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80" name="フローチャート: 判断 479"/>
        <xdr:cNvSpPr/>
      </xdr:nvSpPr>
      <xdr:spPr>
        <a:xfrm>
          <a:off x="15459075"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81" name="フローチャート: 判断 480"/>
        <xdr:cNvSpPr/>
      </xdr:nvSpPr>
      <xdr:spPr>
        <a:xfrm>
          <a:off x="14658975"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482" name="n_1aveValue【保健センター・保健所】&#10;有形固定資産減価償却率"/>
        <xdr:cNvSpPr txBox="1"/>
      </xdr:nvSpPr>
      <xdr:spPr>
        <a:xfrm>
          <a:off x="14504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483" name="フローチャート: 判断 482"/>
        <xdr:cNvSpPr/>
      </xdr:nvSpPr>
      <xdr:spPr>
        <a:xfrm>
          <a:off x="138176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484" name="n_2aveValue【保健センター・保健所】&#10;有形固定資産減価償却率"/>
        <xdr:cNvSpPr txBox="1"/>
      </xdr:nvSpPr>
      <xdr:spPr>
        <a:xfrm>
          <a:off x="13675369"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490" name="楕円 489"/>
        <xdr:cNvSpPr/>
      </xdr:nvSpPr>
      <xdr:spPr>
        <a:xfrm>
          <a:off x="14658975"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86377</xdr:rowOff>
    </xdr:from>
    <xdr:ext cx="405111" cy="259045"/>
    <xdr:sp macro="" textlink="">
      <xdr:nvSpPr>
        <xdr:cNvPr id="491" name="n_1mainValue【保健センター・保健所】&#10;有形固定資産減価償却率"/>
        <xdr:cNvSpPr txBox="1"/>
      </xdr:nvSpPr>
      <xdr:spPr>
        <a:xfrm>
          <a:off x="14504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17" name="直線コネクタ 516"/>
        <xdr:cNvCxnSpPr/>
      </xdr:nvCxnSpPr>
      <xdr:spPr>
        <a:xfrm flipV="1">
          <a:off x="210559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18" name="【保健センター・保健所】&#10;一人当たり面積最小値テキスト"/>
        <xdr:cNvSpPr txBox="1"/>
      </xdr:nvSpPr>
      <xdr:spPr>
        <a:xfrm>
          <a:off x="210947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19" name="直線コネクタ 518"/>
        <xdr:cNvCxnSpPr/>
      </xdr:nvCxnSpPr>
      <xdr:spPr>
        <a:xfrm>
          <a:off x="20977225" y="110381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20" name="【保健センター・保健所】&#10;一人当たり面積最大値テキスト"/>
        <xdr:cNvSpPr txBox="1"/>
      </xdr:nvSpPr>
      <xdr:spPr>
        <a:xfrm>
          <a:off x="210947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21" name="直線コネクタ 520"/>
        <xdr:cNvCxnSpPr/>
      </xdr:nvCxnSpPr>
      <xdr:spPr>
        <a:xfrm>
          <a:off x="20977225" y="956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22" name="【保健センター・保健所】&#10;一人当たり面積平均値テキスト"/>
        <xdr:cNvSpPr txBox="1"/>
      </xdr:nvSpPr>
      <xdr:spPr>
        <a:xfrm>
          <a:off x="210947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3" name="フローチャート: 判断 522"/>
        <xdr:cNvSpPr/>
      </xdr:nvSpPr>
      <xdr:spPr>
        <a:xfrm>
          <a:off x="210058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24" name="フローチャート: 判断 523"/>
        <xdr:cNvSpPr/>
      </xdr:nvSpPr>
      <xdr:spPr>
        <a:xfrm>
          <a:off x="20215225" y="10301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25" name="n_1aveValue【保健センター・保健所】&#10;一人当たり面積"/>
        <xdr:cNvSpPr txBox="1"/>
      </xdr:nvSpPr>
      <xdr:spPr>
        <a:xfrm>
          <a:off x="2002797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26" name="フローチャート: 判断 525"/>
        <xdr:cNvSpPr/>
      </xdr:nvSpPr>
      <xdr:spPr>
        <a:xfrm>
          <a:off x="19364325"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27" name="n_2aveValue【保健センター・保健所】&#10;一人当たり面積"/>
        <xdr:cNvSpPr txBox="1"/>
      </xdr:nvSpPr>
      <xdr:spPr>
        <a:xfrm>
          <a:off x="191897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79828</xdr:rowOff>
    </xdr:from>
    <xdr:to>
      <xdr:col>112</xdr:col>
      <xdr:colOff>38100</xdr:colOff>
      <xdr:row>57</xdr:row>
      <xdr:rowOff>9978</xdr:rowOff>
    </xdr:to>
    <xdr:sp macro="" textlink="">
      <xdr:nvSpPr>
        <xdr:cNvPr id="533" name="楕円 532"/>
        <xdr:cNvSpPr/>
      </xdr:nvSpPr>
      <xdr:spPr>
        <a:xfrm>
          <a:off x="20215225" y="96810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26505</xdr:rowOff>
    </xdr:from>
    <xdr:ext cx="469744" cy="259045"/>
    <xdr:sp macro="" textlink="">
      <xdr:nvSpPr>
        <xdr:cNvPr id="534" name="n_1mainValue【保健センター・保健所】&#10;一人当たり面積"/>
        <xdr:cNvSpPr txBox="1"/>
      </xdr:nvSpPr>
      <xdr:spPr>
        <a:xfrm>
          <a:off x="20027977" y="94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5" name="テキスト ボックス 544"/>
        <xdr:cNvSpPr txBox="1"/>
      </xdr:nvSpPr>
      <xdr:spPr>
        <a:xfrm>
          <a:off x="1144286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7" name="テキスト ボックス 546"/>
        <xdr:cNvSpPr txBox="1"/>
      </xdr:nvSpPr>
      <xdr:spPr>
        <a:xfrm>
          <a:off x="11442866"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7" name="テキスト ボックス 556"/>
        <xdr:cNvSpPr txBox="1"/>
      </xdr:nvSpPr>
      <xdr:spPr>
        <a:xfrm>
          <a:off x="11442866"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9" name="テキスト ボックス 558"/>
        <xdr:cNvSpPr txBox="1"/>
      </xdr:nvSpPr>
      <xdr:spPr>
        <a:xfrm>
          <a:off x="1144286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61" name="直線コネクタ 560"/>
        <xdr:cNvCxnSpPr/>
      </xdr:nvCxnSpPr>
      <xdr:spPr>
        <a:xfrm flipV="1">
          <a:off x="15509239"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62" name="【消防施設】&#10;有形固定資産減価償却率最小値テキスト"/>
        <xdr:cNvSpPr txBox="1"/>
      </xdr:nvSpPr>
      <xdr:spPr>
        <a:xfrm>
          <a:off x="15547975"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63" name="直線コネクタ 562"/>
        <xdr:cNvCxnSpPr/>
      </xdr:nvCxnSpPr>
      <xdr:spPr>
        <a:xfrm>
          <a:off x="15420975" y="149068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64" name="【消防施設】&#10;有形固定資産減価償却率最大値テキスト"/>
        <xdr:cNvSpPr txBox="1"/>
      </xdr:nvSpPr>
      <xdr:spPr>
        <a:xfrm>
          <a:off x="15547975"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65" name="直線コネクタ 564"/>
        <xdr:cNvCxnSpPr/>
      </xdr:nvCxnSpPr>
      <xdr:spPr>
        <a:xfrm>
          <a:off x="15420975" y="13479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566" name="【消防施設】&#10;有形固定資産減価償却率平均値テキスト"/>
        <xdr:cNvSpPr txBox="1"/>
      </xdr:nvSpPr>
      <xdr:spPr>
        <a:xfrm>
          <a:off x="15547975"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67" name="フローチャート: 判断 566"/>
        <xdr:cNvSpPr/>
      </xdr:nvSpPr>
      <xdr:spPr>
        <a:xfrm>
          <a:off x="15459075"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68" name="フローチャート: 判断 567"/>
        <xdr:cNvSpPr/>
      </xdr:nvSpPr>
      <xdr:spPr>
        <a:xfrm>
          <a:off x="14658975"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569" name="n_1aveValue【消防施設】&#10;有形固定資産減価償却率"/>
        <xdr:cNvSpPr txBox="1"/>
      </xdr:nvSpPr>
      <xdr:spPr>
        <a:xfrm>
          <a:off x="14504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570" name="フローチャート: 判断 569"/>
        <xdr:cNvSpPr/>
      </xdr:nvSpPr>
      <xdr:spPr>
        <a:xfrm>
          <a:off x="138176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571" name="n_2aveValue【消防施設】&#10;有形固定資産減価償却率"/>
        <xdr:cNvSpPr txBox="1"/>
      </xdr:nvSpPr>
      <xdr:spPr>
        <a:xfrm>
          <a:off x="13675369"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2" name="テキスト ボックス 57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577" name="楕円 576"/>
        <xdr:cNvSpPr/>
      </xdr:nvSpPr>
      <xdr:spPr>
        <a:xfrm>
          <a:off x="14658975"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32675</xdr:rowOff>
    </xdr:from>
    <xdr:ext cx="405111" cy="259045"/>
    <xdr:sp macro="" textlink="">
      <xdr:nvSpPr>
        <xdr:cNvPr id="578" name="n_1mainValue【消防施設】&#10;有形固定資産減価償却率"/>
        <xdr:cNvSpPr txBox="1"/>
      </xdr:nvSpPr>
      <xdr:spPr>
        <a:xfrm>
          <a:off x="14504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00" name="直線コネクタ 599"/>
        <xdr:cNvCxnSpPr/>
      </xdr:nvCxnSpPr>
      <xdr:spPr>
        <a:xfrm flipV="1">
          <a:off x="210559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01" name="【消防施設】&#10;一人当たり面積最小値テキスト"/>
        <xdr:cNvSpPr txBox="1"/>
      </xdr:nvSpPr>
      <xdr:spPr>
        <a:xfrm>
          <a:off x="210947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02" name="直線コネクタ 601"/>
        <xdr:cNvCxnSpPr/>
      </xdr:nvCxnSpPr>
      <xdr:spPr>
        <a:xfrm>
          <a:off x="20977225" y="146502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03" name="【消防施設】&#10;一人当たり面積最大値テキスト"/>
        <xdr:cNvSpPr txBox="1"/>
      </xdr:nvSpPr>
      <xdr:spPr>
        <a:xfrm>
          <a:off x="210947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04" name="直線コネクタ 603"/>
        <xdr:cNvCxnSpPr/>
      </xdr:nvCxnSpPr>
      <xdr:spPr>
        <a:xfrm>
          <a:off x="20977225" y="136443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05" name="【消防施設】&#10;一人当たり面積平均値テキスト"/>
        <xdr:cNvSpPr txBox="1"/>
      </xdr:nvSpPr>
      <xdr:spPr>
        <a:xfrm>
          <a:off x="210947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6" name="フローチャート: 判断 605"/>
        <xdr:cNvSpPr/>
      </xdr:nvSpPr>
      <xdr:spPr>
        <a:xfrm>
          <a:off x="210058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07" name="フローチャート: 判断 606"/>
        <xdr:cNvSpPr/>
      </xdr:nvSpPr>
      <xdr:spPr>
        <a:xfrm>
          <a:off x="20215225" y="143845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08" name="n_1aveValue【消防施設】&#10;一人当たり面積"/>
        <xdr:cNvSpPr txBox="1"/>
      </xdr:nvSpPr>
      <xdr:spPr>
        <a:xfrm>
          <a:off x="2002797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09" name="フローチャート: 判断 608"/>
        <xdr:cNvSpPr/>
      </xdr:nvSpPr>
      <xdr:spPr>
        <a:xfrm>
          <a:off x="19364325"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10" name="n_2aveValue【消防施設】&#10;一人当たり面積"/>
        <xdr:cNvSpPr txBox="1"/>
      </xdr:nvSpPr>
      <xdr:spPr>
        <a:xfrm>
          <a:off x="1918977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1" name="テキスト ボックス 610"/>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16" name="楕円 615"/>
        <xdr:cNvSpPr/>
      </xdr:nvSpPr>
      <xdr:spPr>
        <a:xfrm>
          <a:off x="20215225" y="144622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17" name="n_1mainValue【消防施設】&#10;一人当たり面積"/>
        <xdr:cNvSpPr txBox="1"/>
      </xdr:nvSpPr>
      <xdr:spPr>
        <a:xfrm>
          <a:off x="200279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9" name="テキスト ボックス 628"/>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41" name="直線コネクタ 640"/>
        <xdr:cNvCxnSpPr/>
      </xdr:nvCxnSpPr>
      <xdr:spPr>
        <a:xfrm flipV="1">
          <a:off x="15509239"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42" name="【庁舎】&#10;有形固定資産減価償却率最小値テキスト"/>
        <xdr:cNvSpPr txBox="1"/>
      </xdr:nvSpPr>
      <xdr:spPr>
        <a:xfrm>
          <a:off x="15547975"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43" name="直線コネクタ 642"/>
        <xdr:cNvCxnSpPr/>
      </xdr:nvCxnSpPr>
      <xdr:spPr>
        <a:xfrm>
          <a:off x="15420975" y="18531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44" name="【庁舎】&#10;有形固定資産減価償却率最大値テキスト"/>
        <xdr:cNvSpPr txBox="1"/>
      </xdr:nvSpPr>
      <xdr:spPr>
        <a:xfrm>
          <a:off x="15547975"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45" name="直線コネクタ 644"/>
        <xdr:cNvCxnSpPr/>
      </xdr:nvCxnSpPr>
      <xdr:spPr>
        <a:xfrm>
          <a:off x="15420975" y="17295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46" name="【庁舎】&#10;有形固定資産減価償却率平均値テキスト"/>
        <xdr:cNvSpPr txBox="1"/>
      </xdr:nvSpPr>
      <xdr:spPr>
        <a:xfrm>
          <a:off x="15547975"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7" name="フローチャート: 判断 646"/>
        <xdr:cNvSpPr/>
      </xdr:nvSpPr>
      <xdr:spPr>
        <a:xfrm>
          <a:off x="15459075"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48" name="フローチャート: 判断 647"/>
        <xdr:cNvSpPr/>
      </xdr:nvSpPr>
      <xdr:spPr>
        <a:xfrm>
          <a:off x="14658975"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49" name="n_1aveValue【庁舎】&#10;有形固定資産減価償却率"/>
        <xdr:cNvSpPr txBox="1"/>
      </xdr:nvSpPr>
      <xdr:spPr>
        <a:xfrm>
          <a:off x="14504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50" name="フローチャート: 判断 649"/>
        <xdr:cNvSpPr/>
      </xdr:nvSpPr>
      <xdr:spPr>
        <a:xfrm>
          <a:off x="138176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51" name="n_2aveValue【庁舎】&#10;有形固定資産減価償却率"/>
        <xdr:cNvSpPr txBox="1"/>
      </xdr:nvSpPr>
      <xdr:spPr>
        <a:xfrm>
          <a:off x="13675369"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2" name="テキスト ボックス 651"/>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57" name="楕円 656"/>
        <xdr:cNvSpPr/>
      </xdr:nvSpPr>
      <xdr:spPr>
        <a:xfrm>
          <a:off x="14658975"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29227</xdr:rowOff>
    </xdr:from>
    <xdr:ext cx="405111" cy="259045"/>
    <xdr:sp macro="" textlink="">
      <xdr:nvSpPr>
        <xdr:cNvPr id="658" name="n_1mainValue【庁舎】&#10;有形固定資産減価償却率"/>
        <xdr:cNvSpPr txBox="1"/>
      </xdr:nvSpPr>
      <xdr:spPr>
        <a:xfrm>
          <a:off x="14504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69349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85344</xdr:rowOff>
    </xdr:from>
    <xdr:to>
      <xdr:col>116</xdr:col>
      <xdr:colOff>62864</xdr:colOff>
      <xdr:row>108</xdr:row>
      <xdr:rowOff>71628</xdr:rowOff>
    </xdr:to>
    <xdr:cxnSp macro="">
      <xdr:nvCxnSpPr>
        <xdr:cNvPr id="681" name="直線コネクタ 680"/>
        <xdr:cNvCxnSpPr/>
      </xdr:nvCxnSpPr>
      <xdr:spPr>
        <a:xfrm flipV="1">
          <a:off x="21055964" y="17916144"/>
          <a:ext cx="0" cy="67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682" name="【庁舎】&#10;一人当たり面積最小値テキスト"/>
        <xdr:cNvSpPr txBox="1"/>
      </xdr:nvSpPr>
      <xdr:spPr>
        <a:xfrm>
          <a:off x="210947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683" name="直線コネクタ 682"/>
        <xdr:cNvCxnSpPr/>
      </xdr:nvCxnSpPr>
      <xdr:spPr>
        <a:xfrm>
          <a:off x="20977225" y="18588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32021</xdr:rowOff>
    </xdr:from>
    <xdr:ext cx="469744" cy="259045"/>
    <xdr:sp macro="" textlink="">
      <xdr:nvSpPr>
        <xdr:cNvPr id="684" name="【庁舎】&#10;一人当たり面積最大値テキスト"/>
        <xdr:cNvSpPr txBox="1"/>
      </xdr:nvSpPr>
      <xdr:spPr>
        <a:xfrm>
          <a:off x="21094700" y="176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85344</xdr:rowOff>
    </xdr:from>
    <xdr:to>
      <xdr:col>116</xdr:col>
      <xdr:colOff>152400</xdr:colOff>
      <xdr:row>104</xdr:row>
      <xdr:rowOff>85344</xdr:rowOff>
    </xdr:to>
    <xdr:cxnSp macro="">
      <xdr:nvCxnSpPr>
        <xdr:cNvPr id="685" name="直線コネクタ 684"/>
        <xdr:cNvCxnSpPr/>
      </xdr:nvCxnSpPr>
      <xdr:spPr>
        <a:xfrm>
          <a:off x="20977225" y="179161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17542</xdr:rowOff>
    </xdr:from>
    <xdr:ext cx="469744" cy="259045"/>
    <xdr:sp macro="" textlink="">
      <xdr:nvSpPr>
        <xdr:cNvPr id="686" name="【庁舎】&#10;一人当たり面積平均値テキスト"/>
        <xdr:cNvSpPr txBox="1"/>
      </xdr:nvSpPr>
      <xdr:spPr>
        <a:xfrm>
          <a:off x="21094700" y="1819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687" name="フローチャート: 判断 686"/>
        <xdr:cNvSpPr/>
      </xdr:nvSpPr>
      <xdr:spPr>
        <a:xfrm>
          <a:off x="210058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688" name="フローチャート: 判断 687"/>
        <xdr:cNvSpPr/>
      </xdr:nvSpPr>
      <xdr:spPr>
        <a:xfrm>
          <a:off x="20215225" y="1819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118127</xdr:rowOff>
    </xdr:from>
    <xdr:ext cx="469744" cy="259045"/>
    <xdr:sp macro="" textlink="">
      <xdr:nvSpPr>
        <xdr:cNvPr id="689" name="n_1aveValue【庁舎】&#10;一人当たり面積"/>
        <xdr:cNvSpPr txBox="1"/>
      </xdr:nvSpPr>
      <xdr:spPr>
        <a:xfrm>
          <a:off x="2002797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105411</xdr:rowOff>
    </xdr:from>
    <xdr:to>
      <xdr:col>107</xdr:col>
      <xdr:colOff>101600</xdr:colOff>
      <xdr:row>108</xdr:row>
      <xdr:rowOff>35561</xdr:rowOff>
    </xdr:to>
    <xdr:sp macro="" textlink="">
      <xdr:nvSpPr>
        <xdr:cNvPr id="690" name="フローチャート: 判断 689"/>
        <xdr:cNvSpPr/>
      </xdr:nvSpPr>
      <xdr:spPr>
        <a:xfrm>
          <a:off x="19364325"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52088</xdr:rowOff>
    </xdr:from>
    <xdr:ext cx="469744" cy="259045"/>
    <xdr:sp macro="" textlink="">
      <xdr:nvSpPr>
        <xdr:cNvPr id="691" name="n_2aveValue【庁舎】&#10;一人当たり面積"/>
        <xdr:cNvSpPr txBox="1"/>
      </xdr:nvSpPr>
      <xdr:spPr>
        <a:xfrm>
          <a:off x="1918977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697" name="楕円 696"/>
        <xdr:cNvSpPr/>
      </xdr:nvSpPr>
      <xdr:spPr>
        <a:xfrm>
          <a:off x="20215225" y="17330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132097</xdr:rowOff>
    </xdr:from>
    <xdr:ext cx="469744" cy="259045"/>
    <xdr:sp macro="" textlink="">
      <xdr:nvSpPr>
        <xdr:cNvPr id="698" name="n_1mainValue【庁舎】&#10;一人当たり面積"/>
        <xdr:cNvSpPr txBox="1"/>
      </xdr:nvSpPr>
      <xdr:spPr>
        <a:xfrm>
          <a:off x="200279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に掲載されている各施設については、合併前の旧市町から残存する公共施設が多数ある状況であり、類似団体平均・栃木県平均と比較し、有形固定資産減価償却率は老朽化している施設が多く、また、一人当たりの施設面積は大きくなっている傾向がわかる。今後の人口減少や市の歳入減少等を鑑みると、公共施設の適正配置は本市の重要な課題であり、今後の安定した行財政運営にむけて、公共施設総合管理計画に基づいた適切な管理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市民会館にカテゴリーされている栃木市民会館については、廃校となった小学校のリノベーションにより改築された地域交流センター内に移動し、現在の施設は解体予定である。庁舎についても、現在総合支所が旧市町にあるが、栃木市都賀町にある都賀総合支所と隣接する公共施設の統廃合しを筆頭に、順次公共施設を一つにまとめる計画により適正配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類似団体平均</a:t>
          </a:r>
          <a:r>
            <a:rPr lang="en-US" altLang="ja-JP" sz="1100" b="0" i="0" baseline="0">
              <a:solidFill>
                <a:sysClr val="windowText" lastClr="000000"/>
              </a:solidFill>
              <a:effectLst/>
              <a:latin typeface="+mn-lt"/>
              <a:ea typeface="+mn-ea"/>
              <a:cs typeface="+mn-cs"/>
            </a:rPr>
            <a:t>0.83</a:t>
          </a:r>
          <a:r>
            <a:rPr lang="ja-JP" altLang="ja-JP" sz="1100" b="0" i="0" baseline="0">
              <a:solidFill>
                <a:sysClr val="windowText" lastClr="000000"/>
              </a:solidFill>
              <a:effectLst/>
              <a:latin typeface="+mn-lt"/>
              <a:ea typeface="+mn-ea"/>
              <a:cs typeface="+mn-cs"/>
            </a:rPr>
            <a:t>に対し、</a:t>
          </a:r>
          <a:r>
            <a:rPr lang="en-US" altLang="ja-JP" sz="1100" b="0" i="0" baseline="0">
              <a:solidFill>
                <a:sysClr val="windowText" lastClr="000000"/>
              </a:solidFill>
              <a:effectLst/>
              <a:latin typeface="+mn-lt"/>
              <a:ea typeface="+mn-ea"/>
              <a:cs typeface="+mn-cs"/>
            </a:rPr>
            <a:t>0.10pt</a:t>
          </a:r>
          <a:r>
            <a:rPr lang="ja-JP" altLang="ja-JP" sz="1100" b="0" i="0" baseline="0">
              <a:solidFill>
                <a:sysClr val="windowText" lastClr="000000"/>
              </a:solidFill>
              <a:effectLst/>
              <a:latin typeface="+mn-lt"/>
              <a:ea typeface="+mn-ea"/>
              <a:cs typeface="+mn-cs"/>
            </a:rPr>
            <a:t>低い</a:t>
          </a:r>
          <a:r>
            <a:rPr lang="en-US" altLang="ja-JP" sz="1100" b="0" i="0" baseline="0">
              <a:solidFill>
                <a:sysClr val="windowText" lastClr="000000"/>
              </a:solidFill>
              <a:effectLst/>
              <a:latin typeface="+mn-lt"/>
              <a:ea typeface="+mn-ea"/>
              <a:cs typeface="+mn-cs"/>
            </a:rPr>
            <a:t>0.73</a:t>
          </a:r>
          <a:r>
            <a:rPr lang="ja-JP" altLang="ja-JP" sz="1100" b="0" i="0" baseline="0">
              <a:solidFill>
                <a:sysClr val="windowText" lastClr="000000"/>
              </a:solidFill>
              <a:effectLst/>
              <a:latin typeface="+mn-lt"/>
              <a:ea typeface="+mn-ea"/>
              <a:cs typeface="+mn-cs"/>
            </a:rPr>
            <a:t>である。平成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年度の基準財政収入額は</a:t>
          </a:r>
          <a:endParaRPr lang="en-US" altLang="ja-JP" sz="1100" b="0" i="0" baseline="0">
            <a:solidFill>
              <a:sysClr val="windowText" lastClr="000000"/>
            </a:solidFill>
            <a:effectLst/>
            <a:latin typeface="+mn-lt"/>
            <a:ea typeface="+mn-ea"/>
            <a:cs typeface="+mn-cs"/>
          </a:endParaRPr>
        </a:p>
        <a:p>
          <a:pPr rtl="0"/>
          <a:r>
            <a:rPr lang="en-US" altLang="ja-JP" sz="1100" b="0" i="0" baseline="0">
              <a:solidFill>
                <a:sysClr val="windowText" lastClr="000000"/>
              </a:solidFill>
              <a:effectLst/>
              <a:latin typeface="+mn-lt"/>
              <a:ea typeface="+mn-ea"/>
              <a:cs typeface="+mn-cs"/>
            </a:rPr>
            <a:t>19,763,529</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前年比</a:t>
          </a:r>
          <a:r>
            <a:rPr lang="en-US" altLang="ja-JP" sz="1100" b="0" i="0" baseline="0">
              <a:solidFill>
                <a:sysClr val="windowText" lastClr="000000"/>
              </a:solidFill>
              <a:effectLst/>
              <a:latin typeface="+mn-lt"/>
              <a:ea typeface="+mn-ea"/>
              <a:cs typeface="+mn-cs"/>
            </a:rPr>
            <a:t>+0.2up)</a:t>
          </a:r>
          <a:r>
            <a:rPr lang="ja-JP" altLang="ja-JP" sz="1100" b="0" i="0" baseline="0">
              <a:solidFill>
                <a:sysClr val="windowText" lastClr="000000"/>
              </a:solidFill>
              <a:effectLst/>
              <a:latin typeface="+mn-lt"/>
              <a:ea typeface="+mn-ea"/>
              <a:cs typeface="+mn-cs"/>
            </a:rPr>
            <a:t>、基準財政需要額は</a:t>
          </a:r>
          <a:r>
            <a:rPr lang="en-US" altLang="ja-JP" sz="1100" b="0" i="0" baseline="0">
              <a:solidFill>
                <a:sysClr val="windowText" lastClr="000000"/>
              </a:solidFill>
              <a:effectLst/>
              <a:latin typeface="+mn-lt"/>
              <a:ea typeface="+mn-ea"/>
              <a:cs typeface="+mn-cs"/>
            </a:rPr>
            <a:t>26,824,062</a:t>
          </a:r>
          <a:r>
            <a:rPr lang="ja-JP" altLang="ja-JP" sz="1100" b="0" i="0" baseline="0">
              <a:solidFill>
                <a:sysClr val="windowText" lastClr="000000"/>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a:t>
          </a:r>
          <a:r>
            <a:rPr lang="ja-JP" altLang="ja-JP" sz="1100" b="0" i="0" baseline="0">
              <a:solidFill>
                <a:sysClr val="windowText" lastClr="000000"/>
              </a:solidFill>
              <a:effectLst/>
              <a:latin typeface="+mn-lt"/>
              <a:ea typeface="+mn-ea"/>
              <a:cs typeface="+mn-cs"/>
            </a:rPr>
            <a:t>であった。</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近年の景気状況から基準財政収入額の伸びにより平成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年度は前年度</a:t>
          </a:r>
          <a:r>
            <a:rPr lang="ja-JP" altLang="en-US" sz="1100" b="0" i="0" baseline="0">
              <a:solidFill>
                <a:sysClr val="windowText" lastClr="000000"/>
              </a:solidFill>
              <a:effectLst/>
              <a:latin typeface="+mn-lt"/>
              <a:ea typeface="+mn-ea"/>
              <a:cs typeface="+mn-cs"/>
            </a:rPr>
            <a:t>と同数値となったが</a:t>
          </a:r>
          <a:r>
            <a:rPr lang="ja-JP" altLang="ja-JP" sz="1100" b="0" i="0" baseline="0">
              <a:solidFill>
                <a:sysClr val="windowText" lastClr="000000"/>
              </a:solidFill>
              <a:effectLst/>
              <a:latin typeface="+mn-lt"/>
              <a:ea typeface="+mn-ea"/>
              <a:cs typeface="+mn-cs"/>
            </a:rPr>
            <a:t>、今後は人口減など</a:t>
          </a:r>
          <a:r>
            <a:rPr lang="ja-JP" altLang="ja-JP" sz="1100" b="0" i="0" baseline="0">
              <a:solidFill>
                <a:schemeClr val="dk1"/>
              </a:solidFill>
              <a:effectLst/>
              <a:latin typeface="+mn-lt"/>
              <a:ea typeface="+mn-ea"/>
              <a:cs typeface="+mn-cs"/>
            </a:rPr>
            <a:t>により、基準財政収入額の減少及び公債費の増加などによる基準財政需要額の増加が見込まれる。このため、定住促進や企業誘致などの施策を展開し、より一層の財政力の強化に努める。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128815</xdr:rowOff>
    </xdr:to>
    <xdr:cxnSp macro="">
      <xdr:nvCxnSpPr>
        <xdr:cNvPr id="77" name="直線コネクタ 76"/>
        <xdr:cNvCxnSpPr/>
      </xdr:nvCxnSpPr>
      <xdr:spPr>
        <a:xfrm flipV="1">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7" name="楕円 86"/>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88"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89" name="楕円 88"/>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0" name="テキスト ボックス 89"/>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1" name="楕円 90"/>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2" name="テキスト ボックス 91"/>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3" name="楕円 92"/>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4" name="テキスト ボックス 93"/>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類似団体平均</a:t>
          </a:r>
          <a:r>
            <a:rPr kumimoji="1" lang="en-US" altLang="ja-JP" sz="1050">
              <a:solidFill>
                <a:schemeClr val="dk1"/>
              </a:solidFill>
              <a:effectLst/>
              <a:latin typeface="+mn-lt"/>
              <a:ea typeface="+mn-ea"/>
              <a:cs typeface="+mn-cs"/>
            </a:rPr>
            <a:t>89.5</a:t>
          </a:r>
          <a:r>
            <a:rPr kumimoji="1" lang="ja-JP" altLang="ja-JP" sz="1050">
              <a:solidFill>
                <a:schemeClr val="dk1"/>
              </a:solidFill>
              <a:effectLst/>
              <a:latin typeface="+mn-lt"/>
              <a:ea typeface="+mn-ea"/>
              <a:cs typeface="+mn-cs"/>
            </a:rPr>
            <a:t>に対し、</a:t>
          </a:r>
          <a:r>
            <a:rPr kumimoji="1" lang="en-US" altLang="ja-JP" sz="1050">
              <a:solidFill>
                <a:schemeClr val="dk1"/>
              </a:solidFill>
              <a:effectLst/>
              <a:latin typeface="+mn-lt"/>
              <a:ea typeface="+mn-ea"/>
              <a:cs typeface="+mn-cs"/>
            </a:rPr>
            <a:t>6.5pt</a:t>
          </a:r>
          <a:r>
            <a:rPr kumimoji="1" lang="ja-JP" altLang="ja-JP" sz="1050">
              <a:solidFill>
                <a:schemeClr val="dk1"/>
              </a:solidFill>
              <a:effectLst/>
              <a:latin typeface="+mn-lt"/>
              <a:ea typeface="+mn-ea"/>
              <a:cs typeface="+mn-cs"/>
            </a:rPr>
            <a:t>高い</a:t>
          </a:r>
          <a:r>
            <a:rPr kumimoji="1" lang="en-US" altLang="ja-JP" sz="1050">
              <a:solidFill>
                <a:schemeClr val="dk1"/>
              </a:solidFill>
              <a:effectLst/>
              <a:latin typeface="+mn-lt"/>
              <a:ea typeface="+mn-ea"/>
              <a:cs typeface="+mn-cs"/>
            </a:rPr>
            <a:t>96.0</a:t>
          </a:r>
          <a:r>
            <a:rPr kumimoji="1" lang="ja-JP" altLang="ja-JP" sz="1050">
              <a:solidFill>
                <a:schemeClr val="dk1"/>
              </a:solidFill>
              <a:effectLst/>
              <a:latin typeface="+mn-lt"/>
              <a:ea typeface="+mn-ea"/>
              <a:cs typeface="+mn-cs"/>
            </a:rPr>
            <a:t>であ</a:t>
          </a:r>
          <a:r>
            <a:rPr kumimoji="1" lang="ja-JP" altLang="en-US" sz="1050">
              <a:solidFill>
                <a:schemeClr val="dk1"/>
              </a:solidFill>
              <a:effectLst/>
              <a:latin typeface="+mn-lt"/>
              <a:ea typeface="+mn-ea"/>
              <a:cs typeface="+mn-cs"/>
            </a:rPr>
            <a:t>る。</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年度の臨時財政対策債を含む経常一般財源は</a:t>
          </a:r>
          <a:r>
            <a:rPr kumimoji="1" lang="en-US" altLang="ja-JP" sz="1050">
              <a:solidFill>
                <a:sysClr val="windowText" lastClr="000000"/>
              </a:solidFill>
              <a:effectLst/>
              <a:latin typeface="+mn-lt"/>
              <a:ea typeface="+mn-ea"/>
              <a:cs typeface="+mn-cs"/>
            </a:rPr>
            <a:t>36,792,799</a:t>
          </a:r>
          <a:r>
            <a:rPr kumimoji="1" lang="ja-JP" altLang="ja-JP" sz="1050">
              <a:solidFill>
                <a:sysClr val="windowText" lastClr="000000"/>
              </a:solidFill>
              <a:effectLst/>
              <a:latin typeface="+mn-lt"/>
              <a:ea typeface="+mn-ea"/>
              <a:cs typeface="+mn-cs"/>
            </a:rPr>
            <a:t>千円、経常経費充当一般財源は</a:t>
          </a:r>
          <a:r>
            <a:rPr kumimoji="1" lang="en-US" altLang="ja-JP" sz="1050">
              <a:solidFill>
                <a:sysClr val="windowText" lastClr="000000"/>
              </a:solidFill>
              <a:effectLst/>
              <a:latin typeface="+mn-lt"/>
              <a:ea typeface="+mn-ea"/>
              <a:cs typeface="+mn-cs"/>
            </a:rPr>
            <a:t>35,332,346</a:t>
          </a:r>
          <a:r>
            <a:rPr kumimoji="1" lang="ja-JP" altLang="ja-JP" sz="1050">
              <a:solidFill>
                <a:sysClr val="windowText" lastClr="000000"/>
              </a:solidFill>
              <a:effectLst/>
              <a:latin typeface="+mn-lt"/>
              <a:ea typeface="+mn-ea"/>
              <a:cs typeface="+mn-cs"/>
            </a:rPr>
            <a:t>千円であった。</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経常一般財源では、</a:t>
          </a:r>
          <a:r>
            <a:rPr kumimoji="1" lang="ja-JP" altLang="en-US" sz="1050">
              <a:solidFill>
                <a:schemeClr val="dk1"/>
              </a:solidFill>
              <a:effectLst/>
              <a:latin typeface="+mn-lt"/>
              <a:ea typeface="+mn-ea"/>
              <a:cs typeface="+mn-cs"/>
            </a:rPr>
            <a:t>地方消費税交付金等が増になった。一方、経常経費充当一般財源</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扶助費等が</a:t>
          </a:r>
          <a:r>
            <a:rPr kumimoji="1" lang="ja-JP" altLang="ja-JP" sz="1050">
              <a:solidFill>
                <a:schemeClr val="dk1"/>
              </a:solidFill>
              <a:effectLst/>
              <a:latin typeface="+mn-lt"/>
              <a:ea typeface="+mn-ea"/>
              <a:cs typeface="+mn-cs"/>
            </a:rPr>
            <a:t>増となった</a:t>
          </a:r>
          <a:r>
            <a:rPr kumimoji="1" lang="ja-JP" altLang="en-US" sz="1050">
              <a:solidFill>
                <a:schemeClr val="dk1"/>
              </a:solidFill>
              <a:effectLst/>
              <a:latin typeface="+mn-lt"/>
              <a:ea typeface="+mn-ea"/>
              <a:cs typeface="+mn-cs"/>
            </a:rPr>
            <a:t>。前年度と比較し、数値が高くなった要因は、</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の増より</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の増が上回ったことによるものである。</a:t>
          </a:r>
          <a:r>
            <a:rPr kumimoji="1" lang="ja-JP"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、企業誘致</a:t>
          </a:r>
          <a:r>
            <a:rPr kumimoji="1" lang="ja-JP" altLang="en-US" sz="1050">
              <a:solidFill>
                <a:schemeClr val="dk1"/>
              </a:solidFill>
              <a:effectLst/>
              <a:latin typeface="+mn-lt"/>
              <a:ea typeface="+mn-ea"/>
              <a:cs typeface="+mn-cs"/>
            </a:rPr>
            <a:t>及び使用料・手数料の見直し等</a:t>
          </a:r>
          <a:r>
            <a:rPr kumimoji="1" lang="ja-JP" altLang="ja-JP" sz="1050">
              <a:solidFill>
                <a:schemeClr val="dk1"/>
              </a:solidFill>
              <a:effectLst/>
              <a:latin typeface="+mn-lt"/>
              <a:ea typeface="+mn-ea"/>
              <a:cs typeface="+mn-cs"/>
            </a:rPr>
            <a:t>により一般財源の確保、人件費や物件費、繰出金等の圧縮に努め、財政構造の弾力性の確保に努める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4" name="直線コネクタ 123"/>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5"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6" name="直線コネクタ 125"/>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7"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8" name="直線コネクタ 127"/>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168487</xdr:rowOff>
    </xdr:from>
    <xdr:to>
      <xdr:col>23</xdr:col>
      <xdr:colOff>133350</xdr:colOff>
      <xdr:row>68</xdr:row>
      <xdr:rowOff>21167</xdr:rowOff>
    </xdr:to>
    <xdr:cxnSp macro="">
      <xdr:nvCxnSpPr>
        <xdr:cNvPr id="129" name="直線コネクタ 128"/>
        <xdr:cNvCxnSpPr/>
      </xdr:nvCxnSpPr>
      <xdr:spPr>
        <a:xfrm>
          <a:off x="4114800" y="116556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0"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1" name="フローチャート: 判断 130"/>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146896</xdr:rowOff>
    </xdr:from>
    <xdr:to>
      <xdr:col>19</xdr:col>
      <xdr:colOff>133350</xdr:colOff>
      <xdr:row>67</xdr:row>
      <xdr:rowOff>168487</xdr:rowOff>
    </xdr:to>
    <xdr:cxnSp macro="">
      <xdr:nvCxnSpPr>
        <xdr:cNvPr id="132" name="直線コネクタ 131"/>
        <xdr:cNvCxnSpPr/>
      </xdr:nvCxnSpPr>
      <xdr:spPr>
        <a:xfrm>
          <a:off x="3225800" y="114625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3" name="フローチャート: 判断 132"/>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4" name="テキスト ボックス 133"/>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31750</xdr:rowOff>
    </xdr:to>
    <xdr:cxnSp macro="">
      <xdr:nvCxnSpPr>
        <xdr:cNvPr id="135" name="直線コネクタ 134"/>
        <xdr:cNvCxnSpPr/>
      </xdr:nvCxnSpPr>
      <xdr:spPr>
        <a:xfrm flipV="1">
          <a:off x="2336800" y="1146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6" name="フローチャート: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7" name="テキスト ボックス 136"/>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38" name="フローチャート: 判断 137"/>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39" name="テキスト ボックス 138"/>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141817</xdr:rowOff>
    </xdr:from>
    <xdr:to>
      <xdr:col>23</xdr:col>
      <xdr:colOff>184150</xdr:colOff>
      <xdr:row>68</xdr:row>
      <xdr:rowOff>71967</xdr:rowOff>
    </xdr:to>
    <xdr:sp macro="" textlink="">
      <xdr:nvSpPr>
        <xdr:cNvPr id="145" name="楕円 144"/>
        <xdr:cNvSpPr/>
      </xdr:nvSpPr>
      <xdr:spPr>
        <a:xfrm>
          <a:off x="49022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37694</xdr:rowOff>
    </xdr:from>
    <xdr:ext cx="762000" cy="259045"/>
    <xdr:sp macro="" textlink="">
      <xdr:nvSpPr>
        <xdr:cNvPr id="146" name="財政構造の弾力性該当値テキスト"/>
        <xdr:cNvSpPr txBox="1"/>
      </xdr:nvSpPr>
      <xdr:spPr>
        <a:xfrm>
          <a:off x="5041900" y="115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117687</xdr:rowOff>
    </xdr:from>
    <xdr:to>
      <xdr:col>19</xdr:col>
      <xdr:colOff>184150</xdr:colOff>
      <xdr:row>68</xdr:row>
      <xdr:rowOff>47837</xdr:rowOff>
    </xdr:to>
    <xdr:sp macro="" textlink="">
      <xdr:nvSpPr>
        <xdr:cNvPr id="147" name="楕円 146"/>
        <xdr:cNvSpPr/>
      </xdr:nvSpPr>
      <xdr:spPr>
        <a:xfrm>
          <a:off x="4064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32614</xdr:rowOff>
    </xdr:from>
    <xdr:ext cx="736600" cy="259045"/>
    <xdr:sp macro="" textlink="">
      <xdr:nvSpPr>
        <xdr:cNvPr id="148" name="テキスト ボックス 147"/>
        <xdr:cNvSpPr txBox="1"/>
      </xdr:nvSpPr>
      <xdr:spPr>
        <a:xfrm>
          <a:off x="3733800" y="1169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49" name="楕円 148"/>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0" name="テキスト ボックス 149"/>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1" name="楕円 150"/>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2" name="テキスト ボックス 151"/>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111,524</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9,107</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120,631</a:t>
          </a:r>
          <a:r>
            <a:rPr kumimoji="1" lang="ja-JP" altLang="ja-JP" sz="1100">
              <a:solidFill>
                <a:schemeClr val="dk1"/>
              </a:solidFill>
              <a:effectLst/>
              <a:latin typeface="+mn-lt"/>
              <a:ea typeface="+mn-ea"/>
              <a:cs typeface="+mn-cs"/>
            </a:rPr>
            <a:t>円である。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学校給食調理業務民間委託費（調理業務委託料）</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に伴い、わずかではあるが数値が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人件費については引き続き定員適正化計画に基づく職員数管理を進め、物件費については施設の統廃合等を含めた行政改革を通じ、コスト圧縮に努める。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80" name="直線コネクタ 17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8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82" name="直線コネクタ 18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8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84" name="直線コネクタ 18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103772</xdr:rowOff>
    </xdr:from>
    <xdr:to>
      <xdr:col>23</xdr:col>
      <xdr:colOff>133350</xdr:colOff>
      <xdr:row>86</xdr:row>
      <xdr:rowOff>116825</xdr:rowOff>
    </xdr:to>
    <xdr:cxnSp macro="">
      <xdr:nvCxnSpPr>
        <xdr:cNvPr id="185" name="直線コネクタ 184"/>
        <xdr:cNvCxnSpPr/>
      </xdr:nvCxnSpPr>
      <xdr:spPr>
        <a:xfrm>
          <a:off x="4114800" y="14848472"/>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8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87" name="フローチャート: 判断 18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103772</xdr:rowOff>
    </xdr:from>
    <xdr:to>
      <xdr:col>19</xdr:col>
      <xdr:colOff>133350</xdr:colOff>
      <xdr:row>86</xdr:row>
      <xdr:rowOff>170563</xdr:rowOff>
    </xdr:to>
    <xdr:cxnSp macro="">
      <xdr:nvCxnSpPr>
        <xdr:cNvPr id="188" name="直線コネクタ 187"/>
        <xdr:cNvCxnSpPr/>
      </xdr:nvCxnSpPr>
      <xdr:spPr>
        <a:xfrm flipV="1">
          <a:off x="3225800" y="14848472"/>
          <a:ext cx="889000" cy="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89" name="フローチャート: 判断 18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190" name="テキスト ボックス 18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170563</xdr:rowOff>
    </xdr:from>
    <xdr:to>
      <xdr:col>15</xdr:col>
      <xdr:colOff>82550</xdr:colOff>
      <xdr:row>87</xdr:row>
      <xdr:rowOff>51935</xdr:rowOff>
    </xdr:to>
    <xdr:cxnSp macro="">
      <xdr:nvCxnSpPr>
        <xdr:cNvPr id="191" name="直線コネクタ 190"/>
        <xdr:cNvCxnSpPr/>
      </xdr:nvCxnSpPr>
      <xdr:spPr>
        <a:xfrm flipV="1">
          <a:off x="2336800" y="14915263"/>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192" name="フローチャート: 判断 19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193" name="テキスト ボックス 19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14804</xdr:rowOff>
    </xdr:from>
    <xdr:to>
      <xdr:col>11</xdr:col>
      <xdr:colOff>82550</xdr:colOff>
      <xdr:row>85</xdr:row>
      <xdr:rowOff>116404</xdr:rowOff>
    </xdr:to>
    <xdr:sp macro="" textlink="">
      <xdr:nvSpPr>
        <xdr:cNvPr id="194" name="フローチャート: 判断 193"/>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195" name="テキスト ボックス 194"/>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196" name="テキスト ボックス 19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97" name="テキスト ボックス 19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98" name="テキスト ボックス 19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99" name="テキスト ボックス 19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0" name="テキスト ボックス 19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66025</xdr:rowOff>
    </xdr:from>
    <xdr:to>
      <xdr:col>23</xdr:col>
      <xdr:colOff>184150</xdr:colOff>
      <xdr:row>86</xdr:row>
      <xdr:rowOff>167625</xdr:rowOff>
    </xdr:to>
    <xdr:sp macro="" textlink="">
      <xdr:nvSpPr>
        <xdr:cNvPr id="201" name="楕円 200"/>
        <xdr:cNvSpPr/>
      </xdr:nvSpPr>
      <xdr:spPr>
        <a:xfrm>
          <a:off x="4902200" y="148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38102</xdr:rowOff>
    </xdr:from>
    <xdr:ext cx="762000" cy="259045"/>
    <xdr:sp macro="" textlink="">
      <xdr:nvSpPr>
        <xdr:cNvPr id="202" name="人件費・物件費等の状況該当値テキスト"/>
        <xdr:cNvSpPr txBox="1"/>
      </xdr:nvSpPr>
      <xdr:spPr>
        <a:xfrm>
          <a:off x="5041900" y="147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52972</xdr:rowOff>
    </xdr:from>
    <xdr:to>
      <xdr:col>19</xdr:col>
      <xdr:colOff>184150</xdr:colOff>
      <xdr:row>86</xdr:row>
      <xdr:rowOff>154572</xdr:rowOff>
    </xdr:to>
    <xdr:sp macro="" textlink="">
      <xdr:nvSpPr>
        <xdr:cNvPr id="203" name="楕円 202"/>
        <xdr:cNvSpPr/>
      </xdr:nvSpPr>
      <xdr:spPr>
        <a:xfrm>
          <a:off x="4064000" y="147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139349</xdr:rowOff>
    </xdr:from>
    <xdr:ext cx="736600" cy="259045"/>
    <xdr:sp macro="" textlink="">
      <xdr:nvSpPr>
        <xdr:cNvPr id="204" name="テキスト ボックス 203"/>
        <xdr:cNvSpPr txBox="1"/>
      </xdr:nvSpPr>
      <xdr:spPr>
        <a:xfrm>
          <a:off x="3733800" y="1488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119763</xdr:rowOff>
    </xdr:from>
    <xdr:to>
      <xdr:col>15</xdr:col>
      <xdr:colOff>133350</xdr:colOff>
      <xdr:row>87</xdr:row>
      <xdr:rowOff>49913</xdr:rowOff>
    </xdr:to>
    <xdr:sp macro="" textlink="">
      <xdr:nvSpPr>
        <xdr:cNvPr id="205" name="楕円 204"/>
        <xdr:cNvSpPr/>
      </xdr:nvSpPr>
      <xdr:spPr>
        <a:xfrm>
          <a:off x="31750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34690</xdr:rowOff>
    </xdr:from>
    <xdr:ext cx="762000" cy="259045"/>
    <xdr:sp macro="" textlink="">
      <xdr:nvSpPr>
        <xdr:cNvPr id="206" name="テキスト ボックス 205"/>
        <xdr:cNvSpPr txBox="1"/>
      </xdr:nvSpPr>
      <xdr:spPr>
        <a:xfrm>
          <a:off x="2844800" y="1495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1135</xdr:rowOff>
    </xdr:from>
    <xdr:to>
      <xdr:col>11</xdr:col>
      <xdr:colOff>82550</xdr:colOff>
      <xdr:row>87</xdr:row>
      <xdr:rowOff>102735</xdr:rowOff>
    </xdr:to>
    <xdr:sp macro="" textlink="">
      <xdr:nvSpPr>
        <xdr:cNvPr id="207" name="楕円 206"/>
        <xdr:cNvSpPr/>
      </xdr:nvSpPr>
      <xdr:spPr>
        <a:xfrm>
          <a:off x="2286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87512</xdr:rowOff>
    </xdr:from>
    <xdr:ext cx="762000" cy="259045"/>
    <xdr:sp macro="" textlink="">
      <xdr:nvSpPr>
        <xdr:cNvPr id="208" name="テキスト ボックス 207"/>
        <xdr:cNvSpPr txBox="1"/>
      </xdr:nvSpPr>
      <xdr:spPr>
        <a:xfrm>
          <a:off x="1955800" y="150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09" name="正方形/長方形 20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0" name="テキスト ボックス 20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1" name="テキスト ボックス 21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2" name="正方形/長方形 21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3" name="正方形/長方形 21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4" name="正方形/長方形 21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15" name="正方形/長方形 21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16" name="正方形/長方形 21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17" name="正方形/長方形 21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18" name="正方形/長方形 21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19" name="正方形/長方形 21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0" name="正方形/長方形 21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1" name="テキスト ボックス 22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現在の給与体系は年功的な体系となっており、今後は、計画的な</a:t>
          </a:r>
          <a:r>
            <a:rPr kumimoji="1" lang="ja-JP" altLang="en-US" sz="1100">
              <a:solidFill>
                <a:schemeClr val="dk1"/>
              </a:solidFill>
              <a:effectLst/>
              <a:latin typeface="+mn-lt"/>
              <a:ea typeface="+mn-ea"/>
              <a:cs typeface="+mn-cs"/>
            </a:rPr>
            <a:t>正職員の</a:t>
          </a:r>
          <a:r>
            <a:rPr kumimoji="1" lang="ja-JP" altLang="ja-JP" sz="1100">
              <a:solidFill>
                <a:schemeClr val="dk1"/>
              </a:solidFill>
              <a:effectLst/>
              <a:latin typeface="+mn-lt"/>
              <a:ea typeface="+mn-ea"/>
              <a:cs typeface="+mn-cs"/>
            </a:rPr>
            <a:t>採用に加え、職務職責に応じた人事制度の運用を行い、人事評価の給与への反映など、勤務実績に応じた給与の支給に努める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なお、数値については前年度数値を引用している。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2" name="直線コネクタ 22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3" name="テキスト ボックス 22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4" name="直線コネクタ 22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25" name="テキスト ボックス 22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26" name="直線コネクタ 22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27" name="テキスト ボックス 22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28" name="直線コネクタ 22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29" name="テキスト ボックス 22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0" name="直線コネクタ 22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1" name="テキスト ボックス 23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2" name="直線コネクタ 23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3" name="テキスト ボックス 23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4" name="直線コネクタ 23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5" name="テキスト ボックス 23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37" name="直線コネクタ 236"/>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38"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39" name="直線コネクタ 238"/>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0"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1" name="直線コネクタ 240"/>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42" name="直線コネクタ 241"/>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43"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44" name="フローチャート: 判断 243"/>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91016</xdr:rowOff>
    </xdr:to>
    <xdr:cxnSp macro="">
      <xdr:nvCxnSpPr>
        <xdr:cNvPr id="245" name="直線コネクタ 244"/>
        <xdr:cNvCxnSpPr/>
      </xdr:nvCxnSpPr>
      <xdr:spPr>
        <a:xfrm flipV="1">
          <a:off x="15290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46" name="フローチャート: 判断 245"/>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47" name="テキスト ボックス 246"/>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91016</xdr:rowOff>
    </xdr:to>
    <xdr:cxnSp macro="">
      <xdr:nvCxnSpPr>
        <xdr:cNvPr id="248" name="直線コネクタ 247"/>
        <xdr:cNvCxnSpPr/>
      </xdr:nvCxnSpPr>
      <xdr:spPr>
        <a:xfrm>
          <a:off x="14401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49" name="フローチャート: 判断 248"/>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50" name="テキスト ボックス 249"/>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51" name="フローチャート: 判断 250"/>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52" name="テキスト ボックス 251"/>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3" name="テキスト ボックス 25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54" name="テキスト ボックス 25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55" name="テキスト ボックス 25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56" name="テキスト ボックス 25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57" name="テキスト ボックス 25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8" name="楕円 257"/>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59"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60" name="楕円 259"/>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1" name="テキスト ボックス 260"/>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62" name="楕円 26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63" name="テキスト ボックス 26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64" name="楕円 263"/>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5" name="テキスト ボックス 264"/>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66" name="正方形/長方形 26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67" name="テキスト ボックス 26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68" name="テキスト ボックス 26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69" name="正方形/長方形 26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0" name="正方形/長方形 26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1" name="正方形/長方形 27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72" name="正方形/長方形 27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73" name="正方形/長方形 27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74" name="正方形/長方形 27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75" name="正方形/長方形 27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76" name="正方形/長方形 27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77" name="正方形/長方形 27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78" name="テキスト ボックス 27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人高い</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人である。類似団体平均より高い理由としては、平成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三度の合併を経て、総合支所方式を採用していることに加え、消防業務を一部事務組合ではなく直営していることが挙げられる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また、全国平均、</a:t>
          </a:r>
          <a:r>
            <a:rPr kumimoji="1" lang="ja-JP" altLang="ja-JP" sz="1100">
              <a:solidFill>
                <a:schemeClr val="dk1"/>
              </a:solidFill>
              <a:effectLst/>
              <a:latin typeface="+mn-lt"/>
              <a:ea typeface="+mn-ea"/>
              <a:cs typeface="+mn-cs"/>
            </a:rPr>
            <a:t>県内平均より高い数値となっていることから、定員適正化計画に基づく職員数管理を進め、効率的な組織の改編を進める。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79" name="テキスト ボックス 27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0" name="直線コネクタ 27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1" name="テキスト ボックス 28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82" name="直線コネクタ 28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83" name="テキスト ボックス 28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84" name="直線コネクタ 28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85" name="テキスト ボックス 28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86" name="直線コネクタ 28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87" name="テキスト ボックス 28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88" name="直線コネクタ 28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89" name="テキスト ボックス 28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0" name="直線コネクタ 28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1" name="テキスト ボックス 29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2" name="直線コネクタ 29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3" name="テキスト ボックス 29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295" name="直線コネクタ 29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29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297" name="直線コネクタ 29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29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299" name="直線コネクタ 29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158962</xdr:rowOff>
    </xdr:from>
    <xdr:to>
      <xdr:col>81</xdr:col>
      <xdr:colOff>44450</xdr:colOff>
      <xdr:row>67</xdr:row>
      <xdr:rowOff>3598</xdr:rowOff>
    </xdr:to>
    <xdr:cxnSp macro="">
      <xdr:nvCxnSpPr>
        <xdr:cNvPr id="300" name="直線コネクタ 299"/>
        <xdr:cNvCxnSpPr/>
      </xdr:nvCxnSpPr>
      <xdr:spPr>
        <a:xfrm>
          <a:off x="16179800" y="1147466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0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02" name="フローチャート: 判断 30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158962</xdr:rowOff>
    </xdr:from>
    <xdr:to>
      <xdr:col>77</xdr:col>
      <xdr:colOff>44450</xdr:colOff>
      <xdr:row>67</xdr:row>
      <xdr:rowOff>23706</xdr:rowOff>
    </xdr:to>
    <xdr:cxnSp macro="">
      <xdr:nvCxnSpPr>
        <xdr:cNvPr id="303" name="直線コネクタ 302"/>
        <xdr:cNvCxnSpPr/>
      </xdr:nvCxnSpPr>
      <xdr:spPr>
        <a:xfrm flipV="1">
          <a:off x="15290800" y="114746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04" name="フローチャート: 判断 30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05" name="テキスト ボックス 30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23706</xdr:rowOff>
    </xdr:from>
    <xdr:to>
      <xdr:col>72</xdr:col>
      <xdr:colOff>203200</xdr:colOff>
      <xdr:row>67</xdr:row>
      <xdr:rowOff>35771</xdr:rowOff>
    </xdr:to>
    <xdr:cxnSp macro="">
      <xdr:nvCxnSpPr>
        <xdr:cNvPr id="306" name="直線コネクタ 305"/>
        <xdr:cNvCxnSpPr/>
      </xdr:nvCxnSpPr>
      <xdr:spPr>
        <a:xfrm flipV="1">
          <a:off x="14401800" y="11510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07" name="フローチャート: 判断 30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08" name="テキスト ボックス 30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09" name="フローチャート: 判断 308"/>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10" name="テキスト ボックス 309"/>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11" name="テキスト ボックス 31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12" name="テキスト ボックス 31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13" name="テキスト ボックス 31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14" name="テキスト ボックス 31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15" name="テキスト ボックス 31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124248</xdr:rowOff>
    </xdr:from>
    <xdr:to>
      <xdr:col>81</xdr:col>
      <xdr:colOff>95250</xdr:colOff>
      <xdr:row>67</xdr:row>
      <xdr:rowOff>54398</xdr:rowOff>
    </xdr:to>
    <xdr:sp macro="" textlink="">
      <xdr:nvSpPr>
        <xdr:cNvPr id="316" name="楕円 315"/>
        <xdr:cNvSpPr/>
      </xdr:nvSpPr>
      <xdr:spPr>
        <a:xfrm>
          <a:off x="169672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20125</xdr:rowOff>
    </xdr:from>
    <xdr:ext cx="762000" cy="259045"/>
    <xdr:sp macro="" textlink="">
      <xdr:nvSpPr>
        <xdr:cNvPr id="317" name="定員管理の状況該当値テキスト"/>
        <xdr:cNvSpPr txBox="1"/>
      </xdr:nvSpPr>
      <xdr:spPr>
        <a:xfrm>
          <a:off x="17106900" y="113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108162</xdr:rowOff>
    </xdr:from>
    <xdr:to>
      <xdr:col>77</xdr:col>
      <xdr:colOff>95250</xdr:colOff>
      <xdr:row>67</xdr:row>
      <xdr:rowOff>38312</xdr:rowOff>
    </xdr:to>
    <xdr:sp macro="" textlink="">
      <xdr:nvSpPr>
        <xdr:cNvPr id="318" name="楕円 317"/>
        <xdr:cNvSpPr/>
      </xdr:nvSpPr>
      <xdr:spPr>
        <a:xfrm>
          <a:off x="16129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23089</xdr:rowOff>
    </xdr:from>
    <xdr:ext cx="736600" cy="259045"/>
    <xdr:sp macro="" textlink="">
      <xdr:nvSpPr>
        <xdr:cNvPr id="319" name="テキスト ボックス 318"/>
        <xdr:cNvSpPr txBox="1"/>
      </xdr:nvSpPr>
      <xdr:spPr>
        <a:xfrm>
          <a:off x="15798800" y="1151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144356</xdr:rowOff>
    </xdr:from>
    <xdr:to>
      <xdr:col>73</xdr:col>
      <xdr:colOff>44450</xdr:colOff>
      <xdr:row>67</xdr:row>
      <xdr:rowOff>74506</xdr:rowOff>
    </xdr:to>
    <xdr:sp macro="" textlink="">
      <xdr:nvSpPr>
        <xdr:cNvPr id="320" name="楕円 319"/>
        <xdr:cNvSpPr/>
      </xdr:nvSpPr>
      <xdr:spPr>
        <a:xfrm>
          <a:off x="15240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59283</xdr:rowOff>
    </xdr:from>
    <xdr:ext cx="762000" cy="259045"/>
    <xdr:sp macro="" textlink="">
      <xdr:nvSpPr>
        <xdr:cNvPr id="321" name="テキスト ボックス 320"/>
        <xdr:cNvSpPr txBox="1"/>
      </xdr:nvSpPr>
      <xdr:spPr>
        <a:xfrm>
          <a:off x="14909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156421</xdr:rowOff>
    </xdr:from>
    <xdr:to>
      <xdr:col>68</xdr:col>
      <xdr:colOff>203200</xdr:colOff>
      <xdr:row>67</xdr:row>
      <xdr:rowOff>86571</xdr:rowOff>
    </xdr:to>
    <xdr:sp macro="" textlink="">
      <xdr:nvSpPr>
        <xdr:cNvPr id="322" name="楕円 321"/>
        <xdr:cNvSpPr/>
      </xdr:nvSpPr>
      <xdr:spPr>
        <a:xfrm>
          <a:off x="14351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71348</xdr:rowOff>
    </xdr:from>
    <xdr:ext cx="762000" cy="259045"/>
    <xdr:sp macro="" textlink="">
      <xdr:nvSpPr>
        <xdr:cNvPr id="323" name="テキスト ボックス 322"/>
        <xdr:cNvSpPr txBox="1"/>
      </xdr:nvSpPr>
      <xdr:spPr>
        <a:xfrm>
          <a:off x="14020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24" name="正方形/長方形 32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25" name="テキスト ボックス 32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26" name="テキスト ボックス 32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27" name="正方形/長方形 32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28" name="正方形/長方形 32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29" name="正方形/長方形 32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30" name="正方形/長方形 32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31" name="正方形/長方形 33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32" name="正方形/長方形 33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33" name="正方形/長方形 33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34" name="正方形/長方形 33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35" name="正方形/長方形 33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36" name="テキスト ボックス 33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今後も、合併後の社会資本整備に充てる地方債発行額の増が見込まれることから、実質公債費比率は上昇し、高止まりする見通しとなっている。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したがって、公債費が市財政全体を圧迫することのないよう、市債発行にあたっては交付税措置の有無等を含めて十分に精査すると同時に抑制に努める。</a:t>
          </a:r>
          <a:endParaRPr lang="ja-JP" altLang="ja-JP" sz="14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37" name="テキスト ボックス 33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38" name="直線コネクタ 33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39" name="テキスト ボックス 33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0" name="直線コネクタ 33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41" name="テキスト ボックス 34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42" name="直線コネクタ 34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43" name="テキスト ボックス 34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44" name="直線コネクタ 34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45" name="テキスト ボックス 34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46" name="直線コネクタ 34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47" name="テキスト ボックス 34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48" name="直線コネクタ 34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49" name="テキスト ボックス 34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0" name="直線コネクタ 34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52" name="直線コネクタ 351"/>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53"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54" name="直線コネクタ 353"/>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55"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56" name="直線コネクタ 355"/>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57" name="直線コネクタ 356"/>
        <xdr:cNvCxnSpPr/>
      </xdr:nvCxnSpPr>
      <xdr:spPr>
        <a:xfrm>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58"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59" name="フローチャート: 判断 358"/>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167217</xdr:rowOff>
    </xdr:to>
    <xdr:cxnSp macro="">
      <xdr:nvCxnSpPr>
        <xdr:cNvPr id="360" name="直線コネクタ 359"/>
        <xdr:cNvCxnSpPr/>
      </xdr:nvCxnSpPr>
      <xdr:spPr>
        <a:xfrm>
          <a:off x="15290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61" name="フローチャート: 判断 360"/>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62" name="テキスト ボックス 361"/>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94827</xdr:rowOff>
    </xdr:to>
    <xdr:cxnSp macro="">
      <xdr:nvCxnSpPr>
        <xdr:cNvPr id="363" name="直線コネクタ 362"/>
        <xdr:cNvCxnSpPr/>
      </xdr:nvCxnSpPr>
      <xdr:spPr>
        <a:xfrm>
          <a:off x="14401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64" name="フローチャート: 判断 363"/>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65" name="テキスト ボックス 364"/>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366" name="フローチャート: 判断 365"/>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67" name="テキスト ボックス 36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68" name="テキスト ボックス 36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69" name="テキスト ボックス 36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70" name="テキスト ボックス 36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71" name="テキスト ボックス 37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72" name="テキスト ボックス 37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楕円 372"/>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74"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75" name="楕円 374"/>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76" name="テキスト ボックス 37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377" name="楕円 376"/>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378" name="テキスト ボックス 377"/>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79" name="楕円 378"/>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80" name="テキスト ボックス 379"/>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81" name="正方形/長方形 38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82" name="テキスト ボックス 38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83" name="テキスト ボックス 38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84" name="正方形/長方形 38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385" name="正方形/長方形 38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386" name="正方形/長方形 38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387" name="正方形/長方形 38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388" name="正方形/長方形 38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389" name="正方形/長方形 38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90" name="正方形/長方形 38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91" name="正方形/長方形 39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92" name="正方形/長方形 39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93" name="テキスト ボックス 39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43.3pt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なお、</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大型</a:t>
          </a:r>
          <a:r>
            <a:rPr kumimoji="1" lang="ja-JP" altLang="ja-JP" sz="1100">
              <a:solidFill>
                <a:sysClr val="windowText" lastClr="000000"/>
              </a:solidFill>
              <a:effectLst/>
              <a:latin typeface="+mn-lt"/>
              <a:ea typeface="+mn-ea"/>
              <a:cs typeface="+mn-cs"/>
            </a:rPr>
            <a:t>建設事業</a:t>
          </a:r>
          <a:r>
            <a:rPr kumimoji="1" lang="ja-JP" altLang="en-US" sz="1100">
              <a:solidFill>
                <a:sysClr val="windowText" lastClr="000000"/>
              </a:solidFill>
              <a:effectLst/>
              <a:latin typeface="+mn-lt"/>
              <a:ea typeface="+mn-ea"/>
              <a:cs typeface="+mn-cs"/>
            </a:rPr>
            <a:t>の計画があるため</a:t>
          </a:r>
          <a:r>
            <a:rPr kumimoji="1" lang="ja-JP" altLang="ja-JP" sz="1100">
              <a:solidFill>
                <a:sysClr val="windowText" lastClr="000000"/>
              </a:solidFill>
              <a:effectLst/>
              <a:latin typeface="+mn-lt"/>
              <a:ea typeface="+mn-ea"/>
              <a:cs typeface="+mn-cs"/>
            </a:rPr>
            <a:t>市債残高が増加し、将来負担比率を押し上げる見通しであることから、同時に行政改革を進め、発生した余剰財源を充当可能基金に積み立てることにより、比率全体の上昇の抑制に努める。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394" name="テキスト ボックス 39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95" name="直線コネクタ 39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96" name="テキスト ボックス 39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97" name="直線コネクタ 39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98" name="テキスト ボックス 39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99" name="直線コネクタ 39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00" name="テキスト ボックス 39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01" name="直線コネクタ 40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02" name="テキスト ボックス 40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03" name="直線コネクタ 40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04" name="テキスト ボックス 40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05" name="直線コネクタ 40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06" name="テキスト ボックス 40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07" name="直線コネクタ 40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09" name="直線コネクタ 40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1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11" name="直線コネクタ 41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1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13" name="直線コネクタ 41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137414</xdr:rowOff>
    </xdr:from>
    <xdr:to>
      <xdr:col>81</xdr:col>
      <xdr:colOff>44450</xdr:colOff>
      <xdr:row>16</xdr:row>
      <xdr:rowOff>141436</xdr:rowOff>
    </xdr:to>
    <xdr:cxnSp macro="">
      <xdr:nvCxnSpPr>
        <xdr:cNvPr id="414" name="直線コネクタ 413"/>
        <xdr:cNvCxnSpPr/>
      </xdr:nvCxnSpPr>
      <xdr:spPr>
        <a:xfrm flipV="1">
          <a:off x="16179800" y="288061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15"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16" name="フローチャート: 判断 41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130979</xdr:rowOff>
    </xdr:from>
    <xdr:to>
      <xdr:col>77</xdr:col>
      <xdr:colOff>44450</xdr:colOff>
      <xdr:row>16</xdr:row>
      <xdr:rowOff>141436</xdr:rowOff>
    </xdr:to>
    <xdr:cxnSp macro="">
      <xdr:nvCxnSpPr>
        <xdr:cNvPr id="417" name="直線コネクタ 416"/>
        <xdr:cNvCxnSpPr/>
      </xdr:nvCxnSpPr>
      <xdr:spPr>
        <a:xfrm>
          <a:off x="15290800" y="287417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18" name="フローチャート: 判断 41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19" name="テキスト ボックス 418"/>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86741</xdr:rowOff>
    </xdr:from>
    <xdr:to>
      <xdr:col>72</xdr:col>
      <xdr:colOff>203200</xdr:colOff>
      <xdr:row>16</xdr:row>
      <xdr:rowOff>130979</xdr:rowOff>
    </xdr:to>
    <xdr:cxnSp macro="">
      <xdr:nvCxnSpPr>
        <xdr:cNvPr id="420" name="直線コネクタ 419"/>
        <xdr:cNvCxnSpPr/>
      </xdr:nvCxnSpPr>
      <xdr:spPr>
        <a:xfrm>
          <a:off x="14401800" y="28299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21" name="フローチャート: 判断 42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22" name="テキスト ボックス 42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23" name="フローチャート: 判断 42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24" name="テキスト ボックス 42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25" name="テキスト ボックス 42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26" name="テキスト ボックス 42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27" name="テキスト ボックス 42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28" name="テキスト ボックス 42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29" name="テキスト ボックス 42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86614</xdr:rowOff>
    </xdr:from>
    <xdr:to>
      <xdr:col>81</xdr:col>
      <xdr:colOff>95250</xdr:colOff>
      <xdr:row>17</xdr:row>
      <xdr:rowOff>16764</xdr:rowOff>
    </xdr:to>
    <xdr:sp macro="" textlink="">
      <xdr:nvSpPr>
        <xdr:cNvPr id="430" name="楕円 429"/>
        <xdr:cNvSpPr/>
      </xdr:nvSpPr>
      <xdr:spPr>
        <a:xfrm>
          <a:off x="16967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58691</xdr:rowOff>
    </xdr:from>
    <xdr:ext cx="762000" cy="259045"/>
    <xdr:sp macro="" textlink="">
      <xdr:nvSpPr>
        <xdr:cNvPr id="431" name="将来負担の状況該当値テキスト"/>
        <xdr:cNvSpPr txBox="1"/>
      </xdr:nvSpPr>
      <xdr:spPr>
        <a:xfrm>
          <a:off x="17106900" y="28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90636</xdr:rowOff>
    </xdr:from>
    <xdr:to>
      <xdr:col>77</xdr:col>
      <xdr:colOff>95250</xdr:colOff>
      <xdr:row>17</xdr:row>
      <xdr:rowOff>20786</xdr:rowOff>
    </xdr:to>
    <xdr:sp macro="" textlink="">
      <xdr:nvSpPr>
        <xdr:cNvPr id="432" name="楕円 431"/>
        <xdr:cNvSpPr/>
      </xdr:nvSpPr>
      <xdr:spPr>
        <a:xfrm>
          <a:off x="16129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5563</xdr:rowOff>
    </xdr:from>
    <xdr:ext cx="736600" cy="259045"/>
    <xdr:sp macro="" textlink="">
      <xdr:nvSpPr>
        <xdr:cNvPr id="433" name="テキスト ボックス 432"/>
        <xdr:cNvSpPr txBox="1"/>
      </xdr:nvSpPr>
      <xdr:spPr>
        <a:xfrm>
          <a:off x="15798800" y="292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80179</xdr:rowOff>
    </xdr:from>
    <xdr:to>
      <xdr:col>73</xdr:col>
      <xdr:colOff>44450</xdr:colOff>
      <xdr:row>17</xdr:row>
      <xdr:rowOff>10329</xdr:rowOff>
    </xdr:to>
    <xdr:sp macro="" textlink="">
      <xdr:nvSpPr>
        <xdr:cNvPr id="434" name="楕円 433"/>
        <xdr:cNvSpPr/>
      </xdr:nvSpPr>
      <xdr:spPr>
        <a:xfrm>
          <a:off x="15240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166556</xdr:rowOff>
    </xdr:from>
    <xdr:ext cx="762000" cy="259045"/>
    <xdr:sp macro="" textlink="">
      <xdr:nvSpPr>
        <xdr:cNvPr id="435" name="テキスト ボックス 434"/>
        <xdr:cNvSpPr txBox="1"/>
      </xdr:nvSpPr>
      <xdr:spPr>
        <a:xfrm>
          <a:off x="14909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35941</xdr:rowOff>
    </xdr:from>
    <xdr:to>
      <xdr:col>68</xdr:col>
      <xdr:colOff>203200</xdr:colOff>
      <xdr:row>16</xdr:row>
      <xdr:rowOff>137541</xdr:rowOff>
    </xdr:to>
    <xdr:sp macro="" textlink="">
      <xdr:nvSpPr>
        <xdr:cNvPr id="436" name="楕円 435"/>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122318</xdr:rowOff>
    </xdr:from>
    <xdr:ext cx="762000" cy="259045"/>
    <xdr:sp macro="" textlink="">
      <xdr:nvSpPr>
        <xdr:cNvPr id="437" name="テキスト ボックス 436"/>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となった。類似団体平均より高い理由として、平成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三度の合併を経て、総合支所方式を採用しており、各総合支所に一定以上の職員配置していることに加え、消防業務を一部事務組合ではなく、直営していることが挙げられる。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a:t>
          </a:r>
          <a:r>
            <a:rPr kumimoji="1" lang="ja-JP" altLang="en-US" sz="1100">
              <a:solidFill>
                <a:schemeClr val="dk1"/>
              </a:solidFill>
              <a:effectLst/>
              <a:latin typeface="+mn-lt"/>
              <a:ea typeface="+mn-ea"/>
              <a:cs typeface="+mn-cs"/>
            </a:rPr>
            <a:t>、県内平均</a:t>
          </a:r>
          <a:r>
            <a:rPr kumimoji="1" lang="ja-JP" altLang="ja-JP" sz="1100">
              <a:solidFill>
                <a:schemeClr val="dk1"/>
              </a:solidFill>
              <a:effectLst/>
              <a:latin typeface="+mn-lt"/>
              <a:ea typeface="+mn-ea"/>
              <a:cs typeface="+mn-cs"/>
            </a:rPr>
            <a:t>と比較しても高いことから、定員適正化計画に基づく職員数管理を進め、また、効率的な組織の改編を進める。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97065</xdr:rowOff>
    </xdr:to>
    <xdr:cxnSp macro="">
      <xdr:nvCxnSpPr>
        <xdr:cNvPr id="68" name="直線コネクタ 67"/>
        <xdr:cNvCxnSpPr/>
      </xdr:nvCxnSpPr>
      <xdr:spPr>
        <a:xfrm flipV="1">
          <a:off x="3987800" y="6750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39</xdr:row>
      <xdr:rowOff>97065</xdr:rowOff>
    </xdr:to>
    <xdr:cxnSp macro="">
      <xdr:nvCxnSpPr>
        <xdr:cNvPr id="71" name="直線コネクタ 70"/>
        <xdr:cNvCxnSpPr/>
      </xdr:nvCxnSpPr>
      <xdr:spPr>
        <a:xfrm>
          <a:off x="3098800" y="6729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42635</xdr:rowOff>
    </xdr:from>
    <xdr:to>
      <xdr:col>15</xdr:col>
      <xdr:colOff>98425</xdr:colOff>
      <xdr:row>39</xdr:row>
      <xdr:rowOff>97065</xdr:rowOff>
    </xdr:to>
    <xdr:cxnSp macro="">
      <xdr:nvCxnSpPr>
        <xdr:cNvPr id="74" name="直線コネクタ 73"/>
        <xdr:cNvCxnSpPr/>
      </xdr:nvCxnSpPr>
      <xdr:spPr>
        <a:xfrm flipV="1">
          <a:off x="2209800" y="6729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77" name="フローチャート: 判断 76"/>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78" name="テキスト ボックス 77"/>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4" name="楕円 83"/>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5"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6" name="楕円 85"/>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87" name="テキスト ボックス 86"/>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163285</xdr:rowOff>
    </xdr:from>
    <xdr:to>
      <xdr:col>15</xdr:col>
      <xdr:colOff>149225</xdr:colOff>
      <xdr:row>39</xdr:row>
      <xdr:rowOff>93435</xdr:rowOff>
    </xdr:to>
    <xdr:sp macro="" textlink="">
      <xdr:nvSpPr>
        <xdr:cNvPr id="88" name="楕円 87"/>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89" name="テキスト ボックス 88"/>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0" name="楕円 89"/>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1" name="テキスト ボックス 90"/>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となった。今後、職員の定数管理を進めた場合、物件費が反比例し増額に転ずることが予想されるが、委託業務の内容の見直し等を進めるとともに、臨時職員の圧縮に努める。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1" name="直線コネクタ 120"/>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4"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25" name="直線コネクタ 124"/>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102507</xdr:rowOff>
    </xdr:from>
    <xdr:to>
      <xdr:col>82</xdr:col>
      <xdr:colOff>107950</xdr:colOff>
      <xdr:row>20</xdr:row>
      <xdr:rowOff>12700</xdr:rowOff>
    </xdr:to>
    <xdr:cxnSp macro="">
      <xdr:nvCxnSpPr>
        <xdr:cNvPr id="126" name="直線コネクタ 125"/>
        <xdr:cNvCxnSpPr/>
      </xdr:nvCxnSpPr>
      <xdr:spPr>
        <a:xfrm>
          <a:off x="15671800" y="33600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7"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28" name="フローチャート: 判断 127"/>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19</xdr:row>
      <xdr:rowOff>118836</xdr:rowOff>
    </xdr:to>
    <xdr:cxnSp macro="">
      <xdr:nvCxnSpPr>
        <xdr:cNvPr id="129" name="直線コネクタ 128"/>
        <xdr:cNvCxnSpPr/>
      </xdr:nvCxnSpPr>
      <xdr:spPr>
        <a:xfrm flipV="1">
          <a:off x="14782800" y="3360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0" name="フローチャート: 判断 129"/>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1" name="テキスト ボックス 13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110672</xdr:rowOff>
    </xdr:to>
    <xdr:cxnSp macro="">
      <xdr:nvCxnSpPr>
        <xdr:cNvPr id="132" name="直線コネクタ 131"/>
        <xdr:cNvCxnSpPr/>
      </xdr:nvCxnSpPr>
      <xdr:spPr>
        <a:xfrm flipV="1">
          <a:off x="13893800" y="3376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3" name="フローチャート: 判断 132"/>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4" name="テキスト ボックス 133"/>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35" name="フローチャート: 判断 134"/>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155320</xdr:rowOff>
    </xdr:from>
    <xdr:ext cx="762000" cy="259045"/>
    <xdr:sp macro="" textlink="">
      <xdr:nvSpPr>
        <xdr:cNvPr id="136" name="テキスト ボックス 135"/>
        <xdr:cNvSpPr txBox="1"/>
      </xdr:nvSpPr>
      <xdr:spPr>
        <a:xfrm>
          <a:off x="13512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2" name="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51707</xdr:rowOff>
    </xdr:from>
    <xdr:to>
      <xdr:col>78</xdr:col>
      <xdr:colOff>120650</xdr:colOff>
      <xdr:row>19</xdr:row>
      <xdr:rowOff>153307</xdr:rowOff>
    </xdr:to>
    <xdr:sp macro="" textlink="">
      <xdr:nvSpPr>
        <xdr:cNvPr id="144" name="楕円 143"/>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138084</xdr:rowOff>
    </xdr:from>
    <xdr:ext cx="736600" cy="259045"/>
    <xdr:sp macro="" textlink="">
      <xdr:nvSpPr>
        <xdr:cNvPr id="145" name="テキスト ボックス 144"/>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46" name="楕円 145"/>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47" name="テキスト ボックス 146"/>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48" name="楕円 147"/>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49" name="テキスト ボックス 148"/>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0.3pt</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となった。今後も引き続きこの水準を堅持する。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年度の数値が前年度より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くなった要因としては、</a:t>
          </a:r>
          <a:r>
            <a:rPr kumimoji="1" lang="ja-JP" altLang="en-US" sz="1100">
              <a:solidFill>
                <a:schemeClr val="dk1"/>
              </a:solidFill>
              <a:effectLst/>
              <a:latin typeface="+mn-lt"/>
              <a:ea typeface="+mn-ea"/>
              <a:cs typeface="+mn-cs"/>
            </a:rPr>
            <a:t>特定教育・保育施設等施設型給付費 及び障がい者自立支援事業費の増によるものである。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5" name="テキスト ボックス 16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7" name="テキスト ボックス 16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69" name="テキスト ボックス 16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1" name="テキスト ボックス 17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3" name="テキスト ボックス 17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75" name="直線コネクタ 17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7" name="直線コネクタ 17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9" name="直線コネクタ 17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57</xdr:row>
      <xdr:rowOff>92710</xdr:rowOff>
    </xdr:to>
    <xdr:cxnSp macro="">
      <xdr:nvCxnSpPr>
        <xdr:cNvPr id="180" name="直線コネクタ 179"/>
        <xdr:cNvCxnSpPr/>
      </xdr:nvCxnSpPr>
      <xdr:spPr>
        <a:xfrm>
          <a:off x="3987800" y="931672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8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82" name="フローチャート: 判断 18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58420</xdr:rowOff>
    </xdr:to>
    <xdr:cxnSp macro="">
      <xdr:nvCxnSpPr>
        <xdr:cNvPr id="183" name="直線コネクタ 182"/>
        <xdr:cNvCxnSpPr/>
      </xdr:nvCxnSpPr>
      <xdr:spPr>
        <a:xfrm>
          <a:off x="3098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84" name="フローチャート: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53</xdr:row>
      <xdr:rowOff>161290</xdr:rowOff>
    </xdr:to>
    <xdr:cxnSp macro="">
      <xdr:nvCxnSpPr>
        <xdr:cNvPr id="186" name="直線コネクタ 185"/>
        <xdr:cNvCxnSpPr/>
      </xdr:nvCxnSpPr>
      <xdr:spPr>
        <a:xfrm>
          <a:off x="2209800" y="9179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87" name="フローチャート: 判断 18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88" name="テキスト ボックス 18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189" name="フローチャート: 判断 188"/>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0" name="テキスト ボックス 189"/>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196" name="楕円 195"/>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58437</xdr:rowOff>
    </xdr:from>
    <xdr:ext cx="762000" cy="259045"/>
    <xdr:sp macro="" textlink="">
      <xdr:nvSpPr>
        <xdr:cNvPr id="197"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198" name="楕円 197"/>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199" name="テキスト ボックス 198"/>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0" name="楕円 199"/>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1" name="テキスト ボックス 200"/>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02" name="楕円 201"/>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03" name="テキスト ボックス 202"/>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4" name="正方形/長方形 20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5" name="正方形/長方形 20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6" name="正方形/長方形 20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07" name="正方形/長方形 20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08" name="正方形/長方形 20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09" name="正方形/長方形 20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0" name="正方形/長方形 20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2" name="正方形/長方形 21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14" name="テキスト ボックス 21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類似団体平均</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に対し</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3.0pt</a:t>
          </a:r>
          <a:r>
            <a:rPr kumimoji="1" lang="ja-JP" altLang="ja-JP" sz="1050">
              <a:solidFill>
                <a:schemeClr val="dk1"/>
              </a:solidFill>
              <a:effectLst/>
              <a:latin typeface="+mn-lt"/>
              <a:ea typeface="+mn-ea"/>
              <a:cs typeface="+mn-cs"/>
            </a:rPr>
            <a:t>高い</a:t>
          </a:r>
          <a:r>
            <a:rPr kumimoji="1" lang="en-US" altLang="ja-JP" sz="1050">
              <a:solidFill>
                <a:schemeClr val="dk1"/>
              </a:solidFill>
              <a:effectLst/>
              <a:latin typeface="+mn-lt"/>
              <a:ea typeface="+mn-ea"/>
              <a:cs typeface="+mn-cs"/>
            </a:rPr>
            <a:t>17.3</a:t>
          </a:r>
          <a:r>
            <a:rPr kumimoji="1" lang="ja-JP" altLang="ja-JP" sz="1050">
              <a:solidFill>
                <a:schemeClr val="dk1"/>
              </a:solidFill>
              <a:effectLst/>
              <a:latin typeface="+mn-lt"/>
              <a:ea typeface="+mn-ea"/>
              <a:cs typeface="+mn-cs"/>
            </a:rPr>
            <a:t>となった。このうち主なものは維持補修費</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、繰出金</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16.9</a:t>
          </a:r>
          <a:r>
            <a:rPr kumimoji="1" lang="ja-JP" altLang="ja-JP" sz="1050">
              <a:solidFill>
                <a:schemeClr val="dk1"/>
              </a:solidFill>
              <a:effectLst/>
              <a:latin typeface="+mn-lt"/>
              <a:ea typeface="+mn-ea"/>
              <a:cs typeface="+mn-cs"/>
            </a:rPr>
            <a:t>であり、繰出金が全体を押し上げる構造となった。</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繰出金については殆どが特別会計に対するものである。　</a:t>
          </a:r>
          <a:endParaRPr lang="ja-JP" altLang="ja-JP" sz="1050">
            <a:effectLst/>
          </a:endParaRPr>
        </a:p>
        <a:p>
          <a:r>
            <a:rPr kumimoji="1" lang="ja-JP" altLang="ja-JP" sz="1050">
              <a:solidFill>
                <a:schemeClr val="dk1"/>
              </a:solidFill>
              <a:effectLst/>
              <a:latin typeface="+mn-lt"/>
              <a:ea typeface="+mn-ea"/>
              <a:cs typeface="+mn-cs"/>
            </a:rPr>
            <a:t>　公営企業会計への繰出金に関しては同会計の改善を進め、赤字補填繰出の圧</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縮を図るとともに、使用</a:t>
          </a:r>
          <a:r>
            <a:rPr kumimoji="1" lang="ja-JP" altLang="en-US" sz="1050">
              <a:solidFill>
                <a:schemeClr val="dk1"/>
              </a:solidFill>
              <a:effectLst/>
              <a:latin typeface="+mn-lt"/>
              <a:ea typeface="+mn-ea"/>
              <a:cs typeface="+mn-cs"/>
            </a:rPr>
            <a:t>料金</a:t>
          </a:r>
          <a:r>
            <a:rPr kumimoji="1" lang="ja-JP" altLang="ja-JP" sz="1050">
              <a:solidFill>
                <a:schemeClr val="dk1"/>
              </a:solidFill>
              <a:effectLst/>
              <a:latin typeface="+mn-lt"/>
              <a:ea typeface="+mn-ea"/>
              <a:cs typeface="+mn-cs"/>
            </a:rPr>
            <a:t>を見直すことにより普通会計の負担軽減を目指す。</a:t>
          </a:r>
          <a:endParaRPr lang="ja-JP" altLang="ja-JP" sz="1050">
            <a:effectLst/>
          </a:endParaRPr>
        </a:p>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国保・介護等への繰出しについては、大部分を給付費分が占めることから、保険税率や保険料率の適正化を進め、普通会計の負担軽減に努める。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17" name="テキスト ボックス 21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18" name="直線コネクタ 217"/>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19" name="テキスト ボックス 218"/>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0" name="直線コネクタ 21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1" name="テキスト ボックス 22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22" name="直線コネクタ 221"/>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23" name="テキスト ボックス 222"/>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5" name="テキスト ボックス 22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26" name="直線コネクタ 225"/>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27" name="テキスト ボックス 226"/>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0" name="直線コネクタ 229"/>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31" name="テキスト ボックス 230"/>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3" name="テキスト ボックス 23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35" name="直線コネクタ 234"/>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36"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37" name="直線コネクタ 236"/>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38"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39" name="直線コネクタ 238"/>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26988</xdr:rowOff>
    </xdr:from>
    <xdr:to>
      <xdr:col>82</xdr:col>
      <xdr:colOff>107950</xdr:colOff>
      <xdr:row>60</xdr:row>
      <xdr:rowOff>26988</xdr:rowOff>
    </xdr:to>
    <xdr:cxnSp macro="">
      <xdr:nvCxnSpPr>
        <xdr:cNvPr id="240" name="直線コネクタ 239"/>
        <xdr:cNvCxnSpPr/>
      </xdr:nvCxnSpPr>
      <xdr:spPr>
        <a:xfrm>
          <a:off x="15671800" y="10313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41"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42" name="フローチャート: 判断 241"/>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84138</xdr:rowOff>
    </xdr:from>
    <xdr:to>
      <xdr:col>78</xdr:col>
      <xdr:colOff>69850</xdr:colOff>
      <xdr:row>60</xdr:row>
      <xdr:rowOff>26988</xdr:rowOff>
    </xdr:to>
    <xdr:cxnSp macro="">
      <xdr:nvCxnSpPr>
        <xdr:cNvPr id="243" name="直線コネクタ 242"/>
        <xdr:cNvCxnSpPr/>
      </xdr:nvCxnSpPr>
      <xdr:spPr>
        <a:xfrm>
          <a:off x="14782800" y="101996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44" name="フローチャート: 判断 243"/>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45" name="テキスト ボックス 244"/>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84138</xdr:rowOff>
    </xdr:to>
    <xdr:cxnSp macro="">
      <xdr:nvCxnSpPr>
        <xdr:cNvPr id="246" name="直線コネクタ 245"/>
        <xdr:cNvCxnSpPr/>
      </xdr:nvCxnSpPr>
      <xdr:spPr>
        <a:xfrm>
          <a:off x="13893800" y="101854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47" name="フローチャート: 判断 246"/>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48" name="テキスト ボックス 247"/>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49" name="フローチャート: 判断 248"/>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50" name="テキスト ボックス 249"/>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147638</xdr:rowOff>
    </xdr:from>
    <xdr:to>
      <xdr:col>82</xdr:col>
      <xdr:colOff>158750</xdr:colOff>
      <xdr:row>60</xdr:row>
      <xdr:rowOff>77788</xdr:rowOff>
    </xdr:to>
    <xdr:sp macro="" textlink="">
      <xdr:nvSpPr>
        <xdr:cNvPr id="256" name="楕円 255"/>
        <xdr:cNvSpPr/>
      </xdr:nvSpPr>
      <xdr:spPr>
        <a:xfrm>
          <a:off x="164592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119715</xdr:rowOff>
    </xdr:from>
    <xdr:ext cx="762000" cy="259045"/>
    <xdr:sp macro="" textlink="">
      <xdr:nvSpPr>
        <xdr:cNvPr id="257" name="その他該当値テキスト"/>
        <xdr:cNvSpPr txBox="1"/>
      </xdr:nvSpPr>
      <xdr:spPr>
        <a:xfrm>
          <a:off x="165989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147638</xdr:rowOff>
    </xdr:from>
    <xdr:to>
      <xdr:col>78</xdr:col>
      <xdr:colOff>120650</xdr:colOff>
      <xdr:row>60</xdr:row>
      <xdr:rowOff>77788</xdr:rowOff>
    </xdr:to>
    <xdr:sp macro="" textlink="">
      <xdr:nvSpPr>
        <xdr:cNvPr id="258" name="楕円 257"/>
        <xdr:cNvSpPr/>
      </xdr:nvSpPr>
      <xdr:spPr>
        <a:xfrm>
          <a:off x="15621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62565</xdr:rowOff>
    </xdr:from>
    <xdr:ext cx="736600" cy="259045"/>
    <xdr:sp macro="" textlink="">
      <xdr:nvSpPr>
        <xdr:cNvPr id="259" name="テキスト ボックス 258"/>
        <xdr:cNvSpPr txBox="1"/>
      </xdr:nvSpPr>
      <xdr:spPr>
        <a:xfrm>
          <a:off x="15290800" y="1034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33338</xdr:rowOff>
    </xdr:from>
    <xdr:to>
      <xdr:col>74</xdr:col>
      <xdr:colOff>31750</xdr:colOff>
      <xdr:row>59</xdr:row>
      <xdr:rowOff>134938</xdr:rowOff>
    </xdr:to>
    <xdr:sp macro="" textlink="">
      <xdr:nvSpPr>
        <xdr:cNvPr id="260" name="楕円 259"/>
        <xdr:cNvSpPr/>
      </xdr:nvSpPr>
      <xdr:spPr>
        <a:xfrm>
          <a:off x="14732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119715</xdr:rowOff>
    </xdr:from>
    <xdr:ext cx="762000" cy="259045"/>
    <xdr:sp macro="" textlink="">
      <xdr:nvSpPr>
        <xdr:cNvPr id="261" name="テキスト ボックス 260"/>
        <xdr:cNvSpPr txBox="1"/>
      </xdr:nvSpPr>
      <xdr:spPr>
        <a:xfrm>
          <a:off x="14401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2" name="楕円 26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3" name="テキスト ボックス 26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67" name="正方形/長方形 26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68" name="正方形/長方形 26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69" name="正方形/長方形 26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0" name="正方形/長方形 26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2" name="正方形/長方形 27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4" name="テキスト ボックス 27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に対し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4.8pt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となった。この補助費等の内訳としては、一部事務組合で実施しているし尿処理業務に対する負担金をはじめ、市関係団体への運営補助金や事業費補助金が含まれている。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年度の数値が前年度より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なった要因としては、特定教育・保育施設等施設型給付費 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今後は統一的な見直しを進め、補助金及び交付金の抑制に加え、補助金等適正化に努める。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77" name="テキスト ボックス 27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79" name="テキスト ボックス 27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1" name="テキスト ボックス 28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3" name="テキスト ボックス 28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85" name="テキスト ボックス 28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87" name="テキスト ボックス 28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89" name="テキスト ボックス 28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1" name="テキスト ボックス 29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293" name="直線コネクタ 29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29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295" name="直線コネクタ 29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29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297" name="直線コネクタ 29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33</xdr:row>
      <xdr:rowOff>156936</xdr:rowOff>
    </xdr:to>
    <xdr:cxnSp macro="">
      <xdr:nvCxnSpPr>
        <xdr:cNvPr id="298" name="直線コネクタ 297"/>
        <xdr:cNvCxnSpPr/>
      </xdr:nvCxnSpPr>
      <xdr:spPr>
        <a:xfrm flipV="1">
          <a:off x="15671800" y="56297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29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00" name="フローチャート: 判断 29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135164</xdr:rowOff>
    </xdr:from>
    <xdr:to>
      <xdr:col>78</xdr:col>
      <xdr:colOff>69850</xdr:colOff>
      <xdr:row>33</xdr:row>
      <xdr:rowOff>156936</xdr:rowOff>
    </xdr:to>
    <xdr:cxnSp macro="">
      <xdr:nvCxnSpPr>
        <xdr:cNvPr id="301" name="直線コネクタ 300"/>
        <xdr:cNvCxnSpPr/>
      </xdr:nvCxnSpPr>
      <xdr:spPr>
        <a:xfrm>
          <a:off x="14782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02" name="フローチャート: 判断 30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03" name="テキスト ボックス 30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135164</xdr:rowOff>
    </xdr:to>
    <xdr:cxnSp macro="">
      <xdr:nvCxnSpPr>
        <xdr:cNvPr id="304" name="直線コネクタ 303"/>
        <xdr:cNvCxnSpPr/>
      </xdr:nvCxnSpPr>
      <xdr:spPr>
        <a:xfrm>
          <a:off x="13893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05" name="フローチャート: 判断 30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06" name="テキスト ボックス 30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07" name="フローチャート: 判断 306"/>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08" name="テキスト ボックス 307"/>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14" name="楕円 313"/>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15"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macro="" textlink="">
      <xdr:nvSpPr>
        <xdr:cNvPr id="316" name="楕円 315"/>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macro="" textlink="">
      <xdr:nvSpPr>
        <xdr:cNvPr id="317" name="テキスト ボックス 316"/>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84364</xdr:rowOff>
    </xdr:from>
    <xdr:to>
      <xdr:col>74</xdr:col>
      <xdr:colOff>31750</xdr:colOff>
      <xdr:row>34</xdr:row>
      <xdr:rowOff>14514</xdr:rowOff>
    </xdr:to>
    <xdr:sp macro="" textlink="">
      <xdr:nvSpPr>
        <xdr:cNvPr id="318" name="楕円 317"/>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24691</xdr:rowOff>
    </xdr:from>
    <xdr:ext cx="762000" cy="259045"/>
    <xdr:sp macro="" textlink="">
      <xdr:nvSpPr>
        <xdr:cNvPr id="319" name="テキスト ボックス 318"/>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20" name="楕円 319"/>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21" name="テキスト ボックス 320"/>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25" name="正方形/長方形 32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26" name="正方形/長方形 32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27" name="正方形/長方形 32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28" name="正方形/長方形 32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0" name="正方形/長方形 32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2" name="テキスト ボックス 33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、合併後の社会資本整備に充てる地方債発行額の増が見込まれることから、これに伴い公債費も上昇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見通しである。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債費が市財政全体を圧迫することのないよう、市債発行にあたっては交付税措置の有無等を含めて十分に精査するとともに、公債費以外の行政経費については圧縮し、公債費充当一般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35" name="テキスト ボックス 33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37" name="テキスト ボックス 33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39" name="テキスト ボックス 33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1" name="テキスト ボックス 34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3" name="テキスト ボックス 34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45" name="テキスト ボックス 34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47" name="テキスト ボックス 34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49" name="直線コネクタ 348"/>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1" name="直線コネクタ 35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2"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3" name="直線コネクタ 352"/>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165100</xdr:rowOff>
    </xdr:to>
    <xdr:cxnSp macro="">
      <xdr:nvCxnSpPr>
        <xdr:cNvPr id="354" name="直線コネクタ 353"/>
        <xdr:cNvCxnSpPr/>
      </xdr:nvCxnSpPr>
      <xdr:spPr>
        <a:xfrm flipV="1">
          <a:off x="3987800" y="1349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55"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56" name="フローチャート: 判断 355"/>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57" name="直線コネクタ 356"/>
        <xdr:cNvCxnSpPr/>
      </xdr:nvCxnSpPr>
      <xdr:spPr>
        <a:xfrm>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58" name="フローチャート: 判断 35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59" name="テキスト ボックス 35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127000</xdr:rowOff>
    </xdr:to>
    <xdr:cxnSp macro="">
      <xdr:nvCxnSpPr>
        <xdr:cNvPr id="360" name="直線コネクタ 359"/>
        <xdr:cNvCxnSpPr/>
      </xdr:nvCxnSpPr>
      <xdr:spPr>
        <a:xfrm flipV="1">
          <a:off x="2209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61" name="フローチャート: 判断 36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62" name="テキスト ボックス 361"/>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63" name="フローチャート: 判断 362"/>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64" name="テキスト ボックス 363"/>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5" name="テキスト ボックス 36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6" name="テキスト ボックス 36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7" name="テキスト ボックス 36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8" name="テキスト ボックス 36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9" name="テキスト ボックス 36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70" name="楕円 369"/>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71"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72" name="楕円 37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73" name="テキスト ボックス 37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74" name="楕円 37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75" name="テキスト ボックス 37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76" name="楕円 375"/>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77" name="テキスト ボックス 376"/>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1" name="正方形/長方形 38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2" name="正方形/長方形 38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83" name="正方形/長方形 38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84" name="正方形/長方形 38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5" name="正方形/長方形 38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86" name="正方形/長方形 38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7" name="正方形/長方形 38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88" name="テキスト ボックス 38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78.1</a:t>
          </a:r>
          <a:r>
            <a:rPr kumimoji="1" lang="ja-JP" altLang="ja-JP" sz="1100">
              <a:solidFill>
                <a:schemeClr val="dk1"/>
              </a:solidFill>
              <a:effectLst/>
              <a:latin typeface="+mn-lt"/>
              <a:ea typeface="+mn-ea"/>
              <a:cs typeface="+mn-cs"/>
            </a:rPr>
            <a:t>となった。このうち、扶助費及び補助費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以外は類似団体平均を上回っており、全体的に財政の硬直化が進んでいる。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今後は、合併後の社会資本整備に充てる地方債発行額の増と、その元利償還</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の増加が確実な状況であることから、施設の統廃合等を含めた行政改革に取り組み、人件費や物件費の見直しを進め、経常収支比率の圧縮に努める。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89" name="テキスト ボックス 38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0" name="直線コネクタ 38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1" name="テキスト ボックス 39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2" name="直線コネクタ 39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393" name="テキスト ボックス 39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4" name="直線コネクタ 39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395" name="テキスト ボックス 39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6" name="直線コネクタ 39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397" name="テキスト ボックス 39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8" name="直線コネクタ 39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399" name="テキスト ボックス 39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0" name="直線コネクタ 39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1" name="テキスト ボックス 40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2" name="直線コネクタ 40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3" name="テキスト ボックス 40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05" name="直線コネクタ 40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0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07" name="直線コネクタ 40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0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09" name="直線コネクタ 40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134620</xdr:rowOff>
    </xdr:to>
    <xdr:cxnSp macro="">
      <xdr:nvCxnSpPr>
        <xdr:cNvPr id="410" name="直線コネクタ 409"/>
        <xdr:cNvCxnSpPr/>
      </xdr:nvCxnSpPr>
      <xdr:spPr>
        <a:xfrm>
          <a:off x="15671800" y="134391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1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12" name="フローチャート: 判断 41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66039</xdr:rowOff>
    </xdr:to>
    <xdr:cxnSp macro="">
      <xdr:nvCxnSpPr>
        <xdr:cNvPr id="413" name="直線コネクタ 412"/>
        <xdr:cNvCxnSpPr/>
      </xdr:nvCxnSpPr>
      <xdr:spPr>
        <a:xfrm>
          <a:off x="14782800" y="133096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14" name="フローチャート: 判断 41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15" name="テキスト ボックス 41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146050</xdr:rowOff>
    </xdr:to>
    <xdr:cxnSp macro="">
      <xdr:nvCxnSpPr>
        <xdr:cNvPr id="416" name="直線コネクタ 415"/>
        <xdr:cNvCxnSpPr/>
      </xdr:nvCxnSpPr>
      <xdr:spPr>
        <a:xfrm flipV="1">
          <a:off x="13893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17" name="フローチャート: 判断 41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18" name="テキスト ボックス 41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19" name="フローチャート: 判断 418"/>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20" name="テキスト ボックス 419"/>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1" name="テキスト ボックス 42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2" name="テキスト ボックス 42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3" name="テキスト ボックス 42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4" name="テキスト ボックス 42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5" name="テキスト ボックス 42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26" name="楕円 425"/>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27"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28" name="楕円 427"/>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29" name="テキスト ボックス 428"/>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30" name="楕円 429"/>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1" name="テキスト ボックス 430"/>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32" name="楕円 43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59091</xdr:rowOff>
    </xdr:from>
    <xdr:to>
      <xdr:col>29</xdr:col>
      <xdr:colOff>127000</xdr:colOff>
      <xdr:row>14</xdr:row>
      <xdr:rowOff>81265</xdr:rowOff>
    </xdr:to>
    <xdr:cxnSp macro="">
      <xdr:nvCxnSpPr>
        <xdr:cNvPr id="48" name="直線コネクタ 47"/>
        <xdr:cNvCxnSpPr/>
      </xdr:nvCxnSpPr>
      <xdr:spPr bwMode="auto">
        <a:xfrm flipV="1">
          <a:off x="5003800" y="2507016"/>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35956</xdr:rowOff>
    </xdr:from>
    <xdr:to>
      <xdr:col>26</xdr:col>
      <xdr:colOff>50800</xdr:colOff>
      <xdr:row>14</xdr:row>
      <xdr:rowOff>81265</xdr:rowOff>
    </xdr:to>
    <xdr:cxnSp macro="">
      <xdr:nvCxnSpPr>
        <xdr:cNvPr id="51" name="直線コネクタ 50"/>
        <xdr:cNvCxnSpPr/>
      </xdr:nvCxnSpPr>
      <xdr:spPr bwMode="auto">
        <a:xfrm>
          <a:off x="4305300" y="2483881"/>
          <a:ext cx="6985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32573</xdr:rowOff>
    </xdr:from>
    <xdr:to>
      <xdr:col>22</xdr:col>
      <xdr:colOff>114300</xdr:colOff>
      <xdr:row>14</xdr:row>
      <xdr:rowOff>35956</xdr:rowOff>
    </xdr:to>
    <xdr:cxnSp macro="">
      <xdr:nvCxnSpPr>
        <xdr:cNvPr id="54" name="直線コネクタ 53"/>
        <xdr:cNvCxnSpPr/>
      </xdr:nvCxnSpPr>
      <xdr:spPr bwMode="auto">
        <a:xfrm>
          <a:off x="3606800" y="248049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136489</xdr:rowOff>
    </xdr:from>
    <xdr:to>
      <xdr:col>19</xdr:col>
      <xdr:colOff>38100</xdr:colOff>
      <xdr:row>17</xdr:row>
      <xdr:rowOff>66639</xdr:rowOff>
    </xdr:to>
    <xdr:sp macro="" textlink="">
      <xdr:nvSpPr>
        <xdr:cNvPr id="57" name="フローチャート: 判断 56"/>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8" name="テキスト ボックス 57"/>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59" name="テキスト ボックス 58"/>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0" name="テキスト ボックス 59"/>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1" name="テキスト ボックス 60"/>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2" name="テキスト ボックス 61"/>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3" name="テキスト ボックス 62"/>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8291</xdr:rowOff>
    </xdr:from>
    <xdr:to>
      <xdr:col>29</xdr:col>
      <xdr:colOff>177800</xdr:colOff>
      <xdr:row>14</xdr:row>
      <xdr:rowOff>109891</xdr:rowOff>
    </xdr:to>
    <xdr:sp macro="" textlink="">
      <xdr:nvSpPr>
        <xdr:cNvPr id="64" name="楕円 63"/>
        <xdr:cNvSpPr/>
      </xdr:nvSpPr>
      <xdr:spPr bwMode="auto">
        <a:xfrm>
          <a:off x="56007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24818</xdr:rowOff>
    </xdr:from>
    <xdr:ext cx="762000" cy="259045"/>
    <xdr:sp macro="" textlink="">
      <xdr:nvSpPr>
        <xdr:cNvPr id="65" name="人口1人当たり決算額の推移該当値テキスト130"/>
        <xdr:cNvSpPr txBox="1"/>
      </xdr:nvSpPr>
      <xdr:spPr>
        <a:xfrm>
          <a:off x="5740400" y="23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30465</xdr:rowOff>
    </xdr:from>
    <xdr:to>
      <xdr:col>26</xdr:col>
      <xdr:colOff>101600</xdr:colOff>
      <xdr:row>14</xdr:row>
      <xdr:rowOff>132065</xdr:rowOff>
    </xdr:to>
    <xdr:sp macro="" textlink="">
      <xdr:nvSpPr>
        <xdr:cNvPr id="66" name="楕円 65"/>
        <xdr:cNvSpPr/>
      </xdr:nvSpPr>
      <xdr:spPr bwMode="auto">
        <a:xfrm>
          <a:off x="49530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142242</xdr:rowOff>
    </xdr:from>
    <xdr:ext cx="736600" cy="259045"/>
    <xdr:sp macro="" textlink="">
      <xdr:nvSpPr>
        <xdr:cNvPr id="67" name="テキスト ボックス 66"/>
        <xdr:cNvSpPr txBox="1"/>
      </xdr:nvSpPr>
      <xdr:spPr>
        <a:xfrm>
          <a:off x="4622800" y="224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156606</xdr:rowOff>
    </xdr:from>
    <xdr:to>
      <xdr:col>22</xdr:col>
      <xdr:colOff>165100</xdr:colOff>
      <xdr:row>14</xdr:row>
      <xdr:rowOff>86756</xdr:rowOff>
    </xdr:to>
    <xdr:sp macro="" textlink="">
      <xdr:nvSpPr>
        <xdr:cNvPr id="68" name="楕円 67"/>
        <xdr:cNvSpPr/>
      </xdr:nvSpPr>
      <xdr:spPr bwMode="auto">
        <a:xfrm>
          <a:off x="42545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96933</xdr:rowOff>
    </xdr:from>
    <xdr:ext cx="762000" cy="259045"/>
    <xdr:sp macro="" textlink="">
      <xdr:nvSpPr>
        <xdr:cNvPr id="69" name="テキスト ボックス 68"/>
        <xdr:cNvSpPr txBox="1"/>
      </xdr:nvSpPr>
      <xdr:spPr>
        <a:xfrm>
          <a:off x="3924300" y="22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153223</xdr:rowOff>
    </xdr:from>
    <xdr:to>
      <xdr:col>19</xdr:col>
      <xdr:colOff>38100</xdr:colOff>
      <xdr:row>14</xdr:row>
      <xdr:rowOff>83373</xdr:rowOff>
    </xdr:to>
    <xdr:sp macro="" textlink="">
      <xdr:nvSpPr>
        <xdr:cNvPr id="70" name="楕円 69"/>
        <xdr:cNvSpPr/>
      </xdr:nvSpPr>
      <xdr:spPr bwMode="auto">
        <a:xfrm>
          <a:off x="35560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93550</xdr:rowOff>
    </xdr:from>
    <xdr:ext cx="762000" cy="259045"/>
    <xdr:sp macro="" textlink="">
      <xdr:nvSpPr>
        <xdr:cNvPr id="71" name="テキスト ボックス 70"/>
        <xdr:cNvSpPr txBox="1"/>
      </xdr:nvSpPr>
      <xdr:spPr>
        <a:xfrm>
          <a:off x="3225800" y="21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2" name="正方形/長方形 71"/>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3" name="角丸四角形 72"/>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4" name="正方形/長方形 73"/>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5" name="正方形/長方形 74"/>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6" name="正方形/長方形 75"/>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77" name="直線コネクタ 76"/>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78" name="直線コネクタ 77"/>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79" name="直線コネクタ 78"/>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0" name="直線コネクタ 79"/>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1" name="直線コネクタ 80"/>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2" name="楕円 81"/>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3" name="フローチャート: 判断 82"/>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4" name="正方形/長方形 83"/>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5" name="テキスト ボックス 84"/>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6" name="直線コネクタ 85"/>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87" name="直線コネクタ 8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88" name="直線コネクタ 8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89" name="テキスト ボックス 8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0" name="直線コネクタ 8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1" name="テキスト ボックス 9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2" name="直線コネクタ 9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3" name="テキスト ボックス 9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4" name="直線コネクタ 9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5" name="テキスト ボックス 9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6" name="直線コネクタ 9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7" name="テキスト ボックス 9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9" name="テキスト ボックス 9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1" name="直線コネクタ 100"/>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2"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3" name="直線コネクタ 102"/>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4"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05" name="直線コネクタ 104"/>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322126</xdr:rowOff>
    </xdr:from>
    <xdr:to>
      <xdr:col>29</xdr:col>
      <xdr:colOff>127000</xdr:colOff>
      <xdr:row>35</xdr:row>
      <xdr:rowOff>49668</xdr:rowOff>
    </xdr:to>
    <xdr:cxnSp macro="">
      <xdr:nvCxnSpPr>
        <xdr:cNvPr id="106" name="直線コネクタ 105"/>
        <xdr:cNvCxnSpPr/>
      </xdr:nvCxnSpPr>
      <xdr:spPr bwMode="auto">
        <a:xfrm>
          <a:off x="5003800" y="6589576"/>
          <a:ext cx="647700" cy="7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07" name="人口1人当たり決算額の推移平均値テキスト445"/>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08" name="フローチャート: 判断 107"/>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293812</xdr:rowOff>
    </xdr:from>
    <xdr:to>
      <xdr:col>26</xdr:col>
      <xdr:colOff>50800</xdr:colOff>
      <xdr:row>34</xdr:row>
      <xdr:rowOff>322126</xdr:rowOff>
    </xdr:to>
    <xdr:cxnSp macro="">
      <xdr:nvCxnSpPr>
        <xdr:cNvPr id="109" name="直線コネクタ 108"/>
        <xdr:cNvCxnSpPr/>
      </xdr:nvCxnSpPr>
      <xdr:spPr bwMode="auto">
        <a:xfrm>
          <a:off x="4305300" y="6561262"/>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0" name="フローチャート: 判断 109"/>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1" name="テキスト ボックス 110"/>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293812</xdr:rowOff>
    </xdr:from>
    <xdr:to>
      <xdr:col>22</xdr:col>
      <xdr:colOff>114300</xdr:colOff>
      <xdr:row>35</xdr:row>
      <xdr:rowOff>93559</xdr:rowOff>
    </xdr:to>
    <xdr:cxnSp macro="">
      <xdr:nvCxnSpPr>
        <xdr:cNvPr id="112" name="直線コネクタ 111"/>
        <xdr:cNvCxnSpPr/>
      </xdr:nvCxnSpPr>
      <xdr:spPr bwMode="auto">
        <a:xfrm flipV="1">
          <a:off x="3606800" y="6561262"/>
          <a:ext cx="698500" cy="14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3" name="フローチャート: 判断 112"/>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4" name="テキスト ボックス 113"/>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23688</xdr:rowOff>
    </xdr:from>
    <xdr:to>
      <xdr:col>19</xdr:col>
      <xdr:colOff>38100</xdr:colOff>
      <xdr:row>36</xdr:row>
      <xdr:rowOff>125288</xdr:rowOff>
    </xdr:to>
    <xdr:sp macro="" textlink="">
      <xdr:nvSpPr>
        <xdr:cNvPr id="115" name="フローチャート: 判断 114"/>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16" name="テキスト ボックス 115"/>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7" name="テキスト ボックス 11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18" name="テキスト ボックス 11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19" name="テキスト ボックス 11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0" name="テキスト ボックス 11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1" name="テキスト ボックス 12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341768</xdr:rowOff>
    </xdr:from>
    <xdr:to>
      <xdr:col>29</xdr:col>
      <xdr:colOff>177800</xdr:colOff>
      <xdr:row>35</xdr:row>
      <xdr:rowOff>100468</xdr:rowOff>
    </xdr:to>
    <xdr:sp macro="" textlink="">
      <xdr:nvSpPr>
        <xdr:cNvPr id="122" name="楕円 121"/>
        <xdr:cNvSpPr/>
      </xdr:nvSpPr>
      <xdr:spPr bwMode="auto">
        <a:xfrm>
          <a:off x="5600700" y="660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186845</xdr:rowOff>
    </xdr:from>
    <xdr:ext cx="762000" cy="259045"/>
    <xdr:sp macro="" textlink="">
      <xdr:nvSpPr>
        <xdr:cNvPr id="123" name="人口1人当たり決算額の推移該当値テキスト445"/>
        <xdr:cNvSpPr txBox="1"/>
      </xdr:nvSpPr>
      <xdr:spPr>
        <a:xfrm>
          <a:off x="5740400" y="64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271326</xdr:rowOff>
    </xdr:from>
    <xdr:to>
      <xdr:col>26</xdr:col>
      <xdr:colOff>101600</xdr:colOff>
      <xdr:row>35</xdr:row>
      <xdr:rowOff>30026</xdr:rowOff>
    </xdr:to>
    <xdr:sp macro="" textlink="">
      <xdr:nvSpPr>
        <xdr:cNvPr id="124" name="楕円 123"/>
        <xdr:cNvSpPr/>
      </xdr:nvSpPr>
      <xdr:spPr bwMode="auto">
        <a:xfrm>
          <a:off x="4953000" y="65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40203</xdr:rowOff>
    </xdr:from>
    <xdr:ext cx="736600" cy="259045"/>
    <xdr:sp macro="" textlink="">
      <xdr:nvSpPr>
        <xdr:cNvPr id="125" name="テキスト ボックス 124"/>
        <xdr:cNvSpPr txBox="1"/>
      </xdr:nvSpPr>
      <xdr:spPr>
        <a:xfrm>
          <a:off x="4622800" y="630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243012</xdr:rowOff>
    </xdr:from>
    <xdr:to>
      <xdr:col>22</xdr:col>
      <xdr:colOff>165100</xdr:colOff>
      <xdr:row>35</xdr:row>
      <xdr:rowOff>1712</xdr:rowOff>
    </xdr:to>
    <xdr:sp macro="" textlink="">
      <xdr:nvSpPr>
        <xdr:cNvPr id="126" name="楕円 125"/>
        <xdr:cNvSpPr/>
      </xdr:nvSpPr>
      <xdr:spPr bwMode="auto">
        <a:xfrm>
          <a:off x="4254500" y="65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11890</xdr:rowOff>
    </xdr:from>
    <xdr:ext cx="762000" cy="259045"/>
    <xdr:sp macro="" textlink="">
      <xdr:nvSpPr>
        <xdr:cNvPr id="127" name="テキスト ボックス 126"/>
        <xdr:cNvSpPr txBox="1"/>
      </xdr:nvSpPr>
      <xdr:spPr>
        <a:xfrm>
          <a:off x="3924300" y="62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42759</xdr:rowOff>
    </xdr:from>
    <xdr:to>
      <xdr:col>19</xdr:col>
      <xdr:colOff>38100</xdr:colOff>
      <xdr:row>35</xdr:row>
      <xdr:rowOff>144359</xdr:rowOff>
    </xdr:to>
    <xdr:sp macro="" textlink="">
      <xdr:nvSpPr>
        <xdr:cNvPr id="128" name="楕円 127"/>
        <xdr:cNvSpPr/>
      </xdr:nvSpPr>
      <xdr:spPr bwMode="auto">
        <a:xfrm>
          <a:off x="3556000" y="665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154536</xdr:rowOff>
    </xdr:from>
    <xdr:ext cx="762000" cy="259045"/>
    <xdr:sp macro="" textlink="">
      <xdr:nvSpPr>
        <xdr:cNvPr id="129" name="テキスト ボックス 128"/>
        <xdr:cNvSpPr txBox="1"/>
      </xdr:nvSpPr>
      <xdr:spPr>
        <a:xfrm>
          <a:off x="3225800" y="642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142634</xdr:rowOff>
    </xdr:from>
    <xdr:to>
      <xdr:col>24</xdr:col>
      <xdr:colOff>63500</xdr:colOff>
      <xdr:row>32</xdr:row>
      <xdr:rowOff>158217</xdr:rowOff>
    </xdr:to>
    <xdr:cxnSp macro="">
      <xdr:nvCxnSpPr>
        <xdr:cNvPr id="61" name="直線コネクタ 60"/>
        <xdr:cNvCxnSpPr/>
      </xdr:nvCxnSpPr>
      <xdr:spPr>
        <a:xfrm>
          <a:off x="3797300" y="5629034"/>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116306</xdr:rowOff>
    </xdr:from>
    <xdr:to>
      <xdr:col>19</xdr:col>
      <xdr:colOff>177800</xdr:colOff>
      <xdr:row>32</xdr:row>
      <xdr:rowOff>142634</xdr:rowOff>
    </xdr:to>
    <xdr:cxnSp macro="">
      <xdr:nvCxnSpPr>
        <xdr:cNvPr id="64" name="直線コネクタ 63"/>
        <xdr:cNvCxnSpPr/>
      </xdr:nvCxnSpPr>
      <xdr:spPr>
        <a:xfrm>
          <a:off x="2908300" y="56027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108191</xdr:rowOff>
    </xdr:from>
    <xdr:to>
      <xdr:col>15</xdr:col>
      <xdr:colOff>50800</xdr:colOff>
      <xdr:row>32</xdr:row>
      <xdr:rowOff>116306</xdr:rowOff>
    </xdr:to>
    <xdr:cxnSp macro="">
      <xdr:nvCxnSpPr>
        <xdr:cNvPr id="67" name="直線コネクタ 66"/>
        <xdr:cNvCxnSpPr/>
      </xdr:nvCxnSpPr>
      <xdr:spPr>
        <a:xfrm>
          <a:off x="2019300" y="55945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31407</xdr:rowOff>
    </xdr:from>
    <xdr:to>
      <xdr:col>10</xdr:col>
      <xdr:colOff>165100</xdr:colOff>
      <xdr:row>35</xdr:row>
      <xdr:rowOff>133007</xdr:rowOff>
    </xdr:to>
    <xdr:sp macro="" textlink="">
      <xdr:nvSpPr>
        <xdr:cNvPr id="70" name="フローチャート: 判断 69"/>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1" name="テキスト ボックス 70"/>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107417</xdr:rowOff>
    </xdr:from>
    <xdr:to>
      <xdr:col>24</xdr:col>
      <xdr:colOff>114300</xdr:colOff>
      <xdr:row>33</xdr:row>
      <xdr:rowOff>37567</xdr:rowOff>
    </xdr:to>
    <xdr:sp macro="" textlink="">
      <xdr:nvSpPr>
        <xdr:cNvPr id="77" name="楕円 76"/>
        <xdr:cNvSpPr/>
      </xdr:nvSpPr>
      <xdr:spPr>
        <a:xfrm>
          <a:off x="45847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130294</xdr:rowOff>
    </xdr:from>
    <xdr:ext cx="534377" cy="259045"/>
    <xdr:sp macro="" textlink="">
      <xdr:nvSpPr>
        <xdr:cNvPr id="78" name="人件費該当値テキスト"/>
        <xdr:cNvSpPr txBox="1"/>
      </xdr:nvSpPr>
      <xdr:spPr>
        <a:xfrm>
          <a:off x="4686300"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91834</xdr:rowOff>
    </xdr:from>
    <xdr:to>
      <xdr:col>20</xdr:col>
      <xdr:colOff>38100</xdr:colOff>
      <xdr:row>33</xdr:row>
      <xdr:rowOff>21984</xdr:rowOff>
    </xdr:to>
    <xdr:sp macro="" textlink="">
      <xdr:nvSpPr>
        <xdr:cNvPr id="79" name="楕円 78"/>
        <xdr:cNvSpPr/>
      </xdr:nvSpPr>
      <xdr:spPr>
        <a:xfrm>
          <a:off x="3746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38511</xdr:rowOff>
    </xdr:from>
    <xdr:ext cx="534377" cy="259045"/>
    <xdr:sp macro="" textlink="">
      <xdr:nvSpPr>
        <xdr:cNvPr id="80" name="テキスト ボックス 79"/>
        <xdr:cNvSpPr txBox="1"/>
      </xdr:nvSpPr>
      <xdr:spPr>
        <a:xfrm>
          <a:off x="3530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65506</xdr:rowOff>
    </xdr:from>
    <xdr:to>
      <xdr:col>15</xdr:col>
      <xdr:colOff>101600</xdr:colOff>
      <xdr:row>32</xdr:row>
      <xdr:rowOff>167106</xdr:rowOff>
    </xdr:to>
    <xdr:sp macro="" textlink="">
      <xdr:nvSpPr>
        <xdr:cNvPr id="81" name="楕円 80"/>
        <xdr:cNvSpPr/>
      </xdr:nvSpPr>
      <xdr:spPr>
        <a:xfrm>
          <a:off x="2857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12183</xdr:rowOff>
    </xdr:from>
    <xdr:ext cx="534377" cy="259045"/>
    <xdr:sp macro="" textlink="">
      <xdr:nvSpPr>
        <xdr:cNvPr id="82" name="テキスト ボックス 81"/>
        <xdr:cNvSpPr txBox="1"/>
      </xdr:nvSpPr>
      <xdr:spPr>
        <a:xfrm>
          <a:off x="2641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57391</xdr:rowOff>
    </xdr:from>
    <xdr:to>
      <xdr:col>10</xdr:col>
      <xdr:colOff>165100</xdr:colOff>
      <xdr:row>32</xdr:row>
      <xdr:rowOff>158991</xdr:rowOff>
    </xdr:to>
    <xdr:sp macro="" textlink="">
      <xdr:nvSpPr>
        <xdr:cNvPr id="83" name="楕円 82"/>
        <xdr:cNvSpPr/>
      </xdr:nvSpPr>
      <xdr:spPr>
        <a:xfrm>
          <a:off x="1968500" y="55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4068</xdr:rowOff>
    </xdr:from>
    <xdr:ext cx="534377" cy="259045"/>
    <xdr:sp macro="" textlink="">
      <xdr:nvSpPr>
        <xdr:cNvPr id="84" name="テキスト ボックス 83"/>
        <xdr:cNvSpPr txBox="1"/>
      </xdr:nvSpPr>
      <xdr:spPr>
        <a:xfrm>
          <a:off x="1752111" y="53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5" name="正方形/長方形 84"/>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6" name="正方形/長方形 85"/>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7" name="正方形/長方形 86"/>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8" name="正方形/長方形 87"/>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89" name="正方形/長方形 88"/>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0" name="正方形/長方形 89"/>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1" name="正方形/長方形 90"/>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2" name="正方形/長方形 91"/>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3" name="テキスト ボックス 92"/>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4" name="直線コネクタ 93"/>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5" name="テキスト ボックス 94"/>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7" name="テキスト ボックス 96"/>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99" name="テキスト ボックス 98"/>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1" name="テキスト ボックス 100"/>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3" name="テキスト ボックス 102"/>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5" name="テキスト ボックス 104"/>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09" name="直線コネクタ 108"/>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0"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1" name="直線コネクタ 110"/>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2"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3" name="直線コネクタ 112"/>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110896</xdr:rowOff>
    </xdr:from>
    <xdr:to>
      <xdr:col>24</xdr:col>
      <xdr:colOff>63500</xdr:colOff>
      <xdr:row>53</xdr:row>
      <xdr:rowOff>146062</xdr:rowOff>
    </xdr:to>
    <xdr:cxnSp macro="">
      <xdr:nvCxnSpPr>
        <xdr:cNvPr id="114" name="直線コネクタ 113"/>
        <xdr:cNvCxnSpPr/>
      </xdr:nvCxnSpPr>
      <xdr:spPr>
        <a:xfrm flipV="1">
          <a:off x="3797300" y="9197746"/>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15"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16" name="フローチャート: 判断 115"/>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62395</xdr:rowOff>
    </xdr:from>
    <xdr:to>
      <xdr:col>19</xdr:col>
      <xdr:colOff>177800</xdr:colOff>
      <xdr:row>53</xdr:row>
      <xdr:rowOff>146062</xdr:rowOff>
    </xdr:to>
    <xdr:cxnSp macro="">
      <xdr:nvCxnSpPr>
        <xdr:cNvPr id="117" name="直線コネクタ 116"/>
        <xdr:cNvCxnSpPr/>
      </xdr:nvCxnSpPr>
      <xdr:spPr>
        <a:xfrm>
          <a:off x="2908300" y="914924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18" name="フローチャート: 判断 117"/>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19" name="テキスト ボックス 118"/>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128842</xdr:rowOff>
    </xdr:from>
    <xdr:to>
      <xdr:col>15</xdr:col>
      <xdr:colOff>50800</xdr:colOff>
      <xdr:row>53</xdr:row>
      <xdr:rowOff>62395</xdr:rowOff>
    </xdr:to>
    <xdr:cxnSp macro="">
      <xdr:nvCxnSpPr>
        <xdr:cNvPr id="120" name="直線コネクタ 119"/>
        <xdr:cNvCxnSpPr/>
      </xdr:nvCxnSpPr>
      <xdr:spPr>
        <a:xfrm>
          <a:off x="2019300" y="9044242"/>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1" name="フローチャート: 判断 120"/>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2" name="テキスト ボックス 121"/>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63602</xdr:rowOff>
    </xdr:from>
    <xdr:to>
      <xdr:col>10</xdr:col>
      <xdr:colOff>165100</xdr:colOff>
      <xdr:row>53</xdr:row>
      <xdr:rowOff>165202</xdr:rowOff>
    </xdr:to>
    <xdr:sp macro="" textlink="">
      <xdr:nvSpPr>
        <xdr:cNvPr id="123" name="フローチャート: 判断 122"/>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24" name="テキスト ボックス 123"/>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60096</xdr:rowOff>
    </xdr:from>
    <xdr:to>
      <xdr:col>24</xdr:col>
      <xdr:colOff>114300</xdr:colOff>
      <xdr:row>53</xdr:row>
      <xdr:rowOff>161696</xdr:rowOff>
    </xdr:to>
    <xdr:sp macro="" textlink="">
      <xdr:nvSpPr>
        <xdr:cNvPr id="130" name="楕円 129"/>
        <xdr:cNvSpPr/>
      </xdr:nvSpPr>
      <xdr:spPr>
        <a:xfrm>
          <a:off x="4584700" y="91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82973</xdr:rowOff>
    </xdr:from>
    <xdr:ext cx="534377" cy="259045"/>
    <xdr:sp macro="" textlink="">
      <xdr:nvSpPr>
        <xdr:cNvPr id="131" name="物件費該当値テキスト"/>
        <xdr:cNvSpPr txBox="1"/>
      </xdr:nvSpPr>
      <xdr:spPr>
        <a:xfrm>
          <a:off x="4686300" y="89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95262</xdr:rowOff>
    </xdr:from>
    <xdr:to>
      <xdr:col>20</xdr:col>
      <xdr:colOff>38100</xdr:colOff>
      <xdr:row>54</xdr:row>
      <xdr:rowOff>25412</xdr:rowOff>
    </xdr:to>
    <xdr:sp macro="" textlink="">
      <xdr:nvSpPr>
        <xdr:cNvPr id="132" name="楕円 131"/>
        <xdr:cNvSpPr/>
      </xdr:nvSpPr>
      <xdr:spPr>
        <a:xfrm>
          <a:off x="3746500" y="9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41939</xdr:rowOff>
    </xdr:from>
    <xdr:ext cx="534377" cy="259045"/>
    <xdr:sp macro="" textlink="">
      <xdr:nvSpPr>
        <xdr:cNvPr id="133" name="テキスト ボックス 132"/>
        <xdr:cNvSpPr txBox="1"/>
      </xdr:nvSpPr>
      <xdr:spPr>
        <a:xfrm>
          <a:off x="3530111" y="8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11595</xdr:rowOff>
    </xdr:from>
    <xdr:to>
      <xdr:col>15</xdr:col>
      <xdr:colOff>101600</xdr:colOff>
      <xdr:row>53</xdr:row>
      <xdr:rowOff>113195</xdr:rowOff>
    </xdr:to>
    <xdr:sp macro="" textlink="">
      <xdr:nvSpPr>
        <xdr:cNvPr id="134" name="楕円 133"/>
        <xdr:cNvSpPr/>
      </xdr:nvSpPr>
      <xdr:spPr>
        <a:xfrm>
          <a:off x="2857500" y="9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129722</xdr:rowOff>
    </xdr:from>
    <xdr:ext cx="534377" cy="259045"/>
    <xdr:sp macro="" textlink="">
      <xdr:nvSpPr>
        <xdr:cNvPr id="135" name="テキスト ボックス 134"/>
        <xdr:cNvSpPr txBox="1"/>
      </xdr:nvSpPr>
      <xdr:spPr>
        <a:xfrm>
          <a:off x="2641111" y="88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78042</xdr:rowOff>
    </xdr:from>
    <xdr:to>
      <xdr:col>10</xdr:col>
      <xdr:colOff>165100</xdr:colOff>
      <xdr:row>53</xdr:row>
      <xdr:rowOff>8192</xdr:rowOff>
    </xdr:to>
    <xdr:sp macro="" textlink="">
      <xdr:nvSpPr>
        <xdr:cNvPr id="136" name="楕円 135"/>
        <xdr:cNvSpPr/>
      </xdr:nvSpPr>
      <xdr:spPr>
        <a:xfrm>
          <a:off x="1968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24719</xdr:rowOff>
    </xdr:from>
    <xdr:ext cx="534377" cy="259045"/>
    <xdr:sp macro="" textlink="">
      <xdr:nvSpPr>
        <xdr:cNvPr id="137" name="テキスト ボックス 136"/>
        <xdr:cNvSpPr txBox="1"/>
      </xdr:nvSpPr>
      <xdr:spPr>
        <a:xfrm>
          <a:off x="1752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8" name="正方形/長方形 13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9" name="正方形/長方形 13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0" name="正方形/長方形 13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1" name="正方形/長方形 14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2" name="正方形/長方形 14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3" name="正方形/長方形 14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4" name="正方形/長方形 14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48" name="直線コネクタ 14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49" name="テキスト ボックス 14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0" name="直線コネクタ 14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1" name="テキスト ボックス 15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2" name="直線コネクタ 15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3" name="テキスト ボックス 15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4" name="直線コネクタ 15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5" name="テキスト ボックス 15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6" name="直線コネクタ 15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57" name="テキスト ボックス 15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8" name="直線コネクタ 15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59" name="テキスト ボックス 15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63" name="直線コネクタ 16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6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65" name="直線コネクタ 16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6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67" name="直線コネクタ 16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74222</xdr:rowOff>
    </xdr:from>
    <xdr:to>
      <xdr:col>24</xdr:col>
      <xdr:colOff>63500</xdr:colOff>
      <xdr:row>78</xdr:row>
      <xdr:rowOff>98389</xdr:rowOff>
    </xdr:to>
    <xdr:cxnSp macro="">
      <xdr:nvCxnSpPr>
        <xdr:cNvPr id="168" name="直線コネクタ 167"/>
        <xdr:cNvCxnSpPr/>
      </xdr:nvCxnSpPr>
      <xdr:spPr>
        <a:xfrm>
          <a:off x="3797300" y="13447322"/>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6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70" name="フローチャート: 判断 16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74222</xdr:rowOff>
    </xdr:from>
    <xdr:to>
      <xdr:col>19</xdr:col>
      <xdr:colOff>177800</xdr:colOff>
      <xdr:row>78</xdr:row>
      <xdr:rowOff>95776</xdr:rowOff>
    </xdr:to>
    <xdr:cxnSp macro="">
      <xdr:nvCxnSpPr>
        <xdr:cNvPr id="171" name="直線コネクタ 170"/>
        <xdr:cNvCxnSpPr/>
      </xdr:nvCxnSpPr>
      <xdr:spPr>
        <a:xfrm flipV="1">
          <a:off x="2908300" y="13447322"/>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72" name="フローチャート: 判断 17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73" name="テキスト ボックス 17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95776</xdr:rowOff>
    </xdr:from>
    <xdr:to>
      <xdr:col>15</xdr:col>
      <xdr:colOff>50800</xdr:colOff>
      <xdr:row>78</xdr:row>
      <xdr:rowOff>109655</xdr:rowOff>
    </xdr:to>
    <xdr:cxnSp macro="">
      <xdr:nvCxnSpPr>
        <xdr:cNvPr id="174" name="直線コネクタ 173"/>
        <xdr:cNvCxnSpPr/>
      </xdr:nvCxnSpPr>
      <xdr:spPr>
        <a:xfrm flipV="1">
          <a:off x="2019300" y="13468876"/>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75" name="フローチャート: 判断 17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76" name="テキスト ボックス 175"/>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168094</xdr:rowOff>
    </xdr:from>
    <xdr:to>
      <xdr:col>10</xdr:col>
      <xdr:colOff>165100</xdr:colOff>
      <xdr:row>76</xdr:row>
      <xdr:rowOff>98244</xdr:rowOff>
    </xdr:to>
    <xdr:sp macro="" textlink="">
      <xdr:nvSpPr>
        <xdr:cNvPr id="177" name="フローチャート: 判断 176"/>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78" name="テキスト ボックス 177"/>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79" name="テキスト ボックス 17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0" name="テキスト ボックス 17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1" name="テキスト ボックス 18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2" name="テキスト ボックス 18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3" name="テキスト ボックス 18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47589</xdr:rowOff>
    </xdr:from>
    <xdr:to>
      <xdr:col>24</xdr:col>
      <xdr:colOff>114300</xdr:colOff>
      <xdr:row>78</xdr:row>
      <xdr:rowOff>149189</xdr:rowOff>
    </xdr:to>
    <xdr:sp macro="" textlink="">
      <xdr:nvSpPr>
        <xdr:cNvPr id="184" name="楕円 183"/>
        <xdr:cNvSpPr/>
      </xdr:nvSpPr>
      <xdr:spPr>
        <a:xfrm>
          <a:off x="4584700" y="134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133966</xdr:rowOff>
    </xdr:from>
    <xdr:ext cx="469744" cy="259045"/>
    <xdr:sp macro="" textlink="">
      <xdr:nvSpPr>
        <xdr:cNvPr id="185" name="維持補修費該当値テキスト"/>
        <xdr:cNvSpPr txBox="1"/>
      </xdr:nvSpPr>
      <xdr:spPr>
        <a:xfrm>
          <a:off x="4686300" y="133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23422</xdr:rowOff>
    </xdr:from>
    <xdr:to>
      <xdr:col>20</xdr:col>
      <xdr:colOff>38100</xdr:colOff>
      <xdr:row>78</xdr:row>
      <xdr:rowOff>125022</xdr:rowOff>
    </xdr:to>
    <xdr:sp macro="" textlink="">
      <xdr:nvSpPr>
        <xdr:cNvPr id="186" name="楕円 185"/>
        <xdr:cNvSpPr/>
      </xdr:nvSpPr>
      <xdr:spPr>
        <a:xfrm>
          <a:off x="3746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116149</xdr:rowOff>
    </xdr:from>
    <xdr:ext cx="469744" cy="259045"/>
    <xdr:sp macro="" textlink="">
      <xdr:nvSpPr>
        <xdr:cNvPr id="187" name="テキスト ボックス 186"/>
        <xdr:cNvSpPr txBox="1"/>
      </xdr:nvSpPr>
      <xdr:spPr>
        <a:xfrm>
          <a:off x="3562428"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44976</xdr:rowOff>
    </xdr:from>
    <xdr:to>
      <xdr:col>15</xdr:col>
      <xdr:colOff>101600</xdr:colOff>
      <xdr:row>78</xdr:row>
      <xdr:rowOff>146576</xdr:rowOff>
    </xdr:to>
    <xdr:sp macro="" textlink="">
      <xdr:nvSpPr>
        <xdr:cNvPr id="188" name="楕円 187"/>
        <xdr:cNvSpPr/>
      </xdr:nvSpPr>
      <xdr:spPr>
        <a:xfrm>
          <a:off x="28575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137703</xdr:rowOff>
    </xdr:from>
    <xdr:ext cx="469744" cy="259045"/>
    <xdr:sp macro="" textlink="">
      <xdr:nvSpPr>
        <xdr:cNvPr id="189" name="テキスト ボックス 188"/>
        <xdr:cNvSpPr txBox="1"/>
      </xdr:nvSpPr>
      <xdr:spPr>
        <a:xfrm>
          <a:off x="2673428" y="135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58855</xdr:rowOff>
    </xdr:from>
    <xdr:to>
      <xdr:col>10</xdr:col>
      <xdr:colOff>165100</xdr:colOff>
      <xdr:row>78</xdr:row>
      <xdr:rowOff>160455</xdr:rowOff>
    </xdr:to>
    <xdr:sp macro="" textlink="">
      <xdr:nvSpPr>
        <xdr:cNvPr id="190" name="楕円 189"/>
        <xdr:cNvSpPr/>
      </xdr:nvSpPr>
      <xdr:spPr>
        <a:xfrm>
          <a:off x="1968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151582</xdr:rowOff>
    </xdr:from>
    <xdr:ext cx="378565" cy="259045"/>
    <xdr:sp macro="" textlink="">
      <xdr:nvSpPr>
        <xdr:cNvPr id="191" name="テキスト ボックス 190"/>
        <xdr:cNvSpPr txBox="1"/>
      </xdr:nvSpPr>
      <xdr:spPr>
        <a:xfrm>
          <a:off x="1830017" y="13524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2" name="正方形/長方形 19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3" name="正方形/長方形 19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4" name="正方形/長方形 19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5" name="正方形/長方形 19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6" name="正方形/長方形 19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7" name="正方形/長方形 19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8" name="正方形/長方形 19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99" name="正方形/長方形 19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0" name="テキスト ボックス 19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1" name="直線コネクタ 20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2" name="テキスト ボックス 20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3" name="直線コネクタ 20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4" name="テキスト ボックス 20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5" name="直線コネクタ 20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6" name="テキスト ボックス 20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7" name="直線コネクタ 20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8" name="テキスト ボックス 20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09" name="直線コネクタ 20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0" name="テキスト ボックス 20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1" name="直線コネクタ 21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2" name="テキスト ボックス 21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16" name="直線コネクタ 215"/>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17"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18" name="直線コネクタ 217"/>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19"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20" name="直線コネクタ 219"/>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100533</xdr:rowOff>
    </xdr:from>
    <xdr:to>
      <xdr:col>24</xdr:col>
      <xdr:colOff>63500</xdr:colOff>
      <xdr:row>97</xdr:row>
      <xdr:rowOff>98285</xdr:rowOff>
    </xdr:to>
    <xdr:cxnSp macro="">
      <xdr:nvCxnSpPr>
        <xdr:cNvPr id="221" name="直線コネクタ 220"/>
        <xdr:cNvCxnSpPr/>
      </xdr:nvCxnSpPr>
      <xdr:spPr>
        <a:xfrm flipV="1">
          <a:off x="3797300" y="16216833"/>
          <a:ext cx="838200" cy="5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22"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23" name="フローチャート: 判断 222"/>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98285</xdr:rowOff>
    </xdr:from>
    <xdr:to>
      <xdr:col>19</xdr:col>
      <xdr:colOff>177800</xdr:colOff>
      <xdr:row>97</xdr:row>
      <xdr:rowOff>155435</xdr:rowOff>
    </xdr:to>
    <xdr:cxnSp macro="">
      <xdr:nvCxnSpPr>
        <xdr:cNvPr id="224" name="直線コネクタ 223"/>
        <xdr:cNvCxnSpPr/>
      </xdr:nvCxnSpPr>
      <xdr:spPr>
        <a:xfrm flipV="1">
          <a:off x="2908300" y="16728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25" name="フローチャート: 判断 224"/>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26" name="テキスト ボックス 225"/>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155435</xdr:rowOff>
    </xdr:from>
    <xdr:to>
      <xdr:col>15</xdr:col>
      <xdr:colOff>50800</xdr:colOff>
      <xdr:row>98</xdr:row>
      <xdr:rowOff>73330</xdr:rowOff>
    </xdr:to>
    <xdr:cxnSp macro="">
      <xdr:nvCxnSpPr>
        <xdr:cNvPr id="227" name="直線コネクタ 226"/>
        <xdr:cNvCxnSpPr/>
      </xdr:nvCxnSpPr>
      <xdr:spPr>
        <a:xfrm flipV="1">
          <a:off x="2019300" y="16786085"/>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28" name="フローチャート: 判断 227"/>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29" name="テキスト ボックス 228"/>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132372</xdr:rowOff>
    </xdr:from>
    <xdr:to>
      <xdr:col>10</xdr:col>
      <xdr:colOff>165100</xdr:colOff>
      <xdr:row>93</xdr:row>
      <xdr:rowOff>62522</xdr:rowOff>
    </xdr:to>
    <xdr:sp macro="" textlink="">
      <xdr:nvSpPr>
        <xdr:cNvPr id="230" name="フローチャート: 判断 229"/>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31" name="テキスト ボックス 230"/>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2" name="テキスト ボックス 23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3" name="テキスト ボックス 23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4" name="テキスト ボックス 23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5" name="テキスト ボックス 23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6" name="テキスト ボックス 23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49733</xdr:rowOff>
    </xdr:from>
    <xdr:to>
      <xdr:col>24</xdr:col>
      <xdr:colOff>114300</xdr:colOff>
      <xdr:row>94</xdr:row>
      <xdr:rowOff>151333</xdr:rowOff>
    </xdr:to>
    <xdr:sp macro="" textlink="">
      <xdr:nvSpPr>
        <xdr:cNvPr id="237" name="楕円 236"/>
        <xdr:cNvSpPr/>
      </xdr:nvSpPr>
      <xdr:spPr>
        <a:xfrm>
          <a:off x="45847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72610</xdr:rowOff>
    </xdr:from>
    <xdr:ext cx="534377" cy="259045"/>
    <xdr:sp macro="" textlink="">
      <xdr:nvSpPr>
        <xdr:cNvPr id="238" name="扶助費該当値テキスト"/>
        <xdr:cNvSpPr txBox="1"/>
      </xdr:nvSpPr>
      <xdr:spPr>
        <a:xfrm>
          <a:off x="4686300" y="160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47485</xdr:rowOff>
    </xdr:from>
    <xdr:to>
      <xdr:col>20</xdr:col>
      <xdr:colOff>38100</xdr:colOff>
      <xdr:row>97</xdr:row>
      <xdr:rowOff>149085</xdr:rowOff>
    </xdr:to>
    <xdr:sp macro="" textlink="">
      <xdr:nvSpPr>
        <xdr:cNvPr id="239" name="楕円 238"/>
        <xdr:cNvSpPr/>
      </xdr:nvSpPr>
      <xdr:spPr>
        <a:xfrm>
          <a:off x="3746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140212</xdr:rowOff>
    </xdr:from>
    <xdr:ext cx="534377" cy="259045"/>
    <xdr:sp macro="" textlink="">
      <xdr:nvSpPr>
        <xdr:cNvPr id="240" name="テキスト ボックス 239"/>
        <xdr:cNvSpPr txBox="1"/>
      </xdr:nvSpPr>
      <xdr:spPr>
        <a:xfrm>
          <a:off x="3530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104635</xdr:rowOff>
    </xdr:from>
    <xdr:to>
      <xdr:col>15</xdr:col>
      <xdr:colOff>101600</xdr:colOff>
      <xdr:row>98</xdr:row>
      <xdr:rowOff>34785</xdr:rowOff>
    </xdr:to>
    <xdr:sp macro="" textlink="">
      <xdr:nvSpPr>
        <xdr:cNvPr id="241" name="楕円 240"/>
        <xdr:cNvSpPr/>
      </xdr:nvSpPr>
      <xdr:spPr>
        <a:xfrm>
          <a:off x="2857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25912</xdr:rowOff>
    </xdr:from>
    <xdr:ext cx="534377" cy="259045"/>
    <xdr:sp macro="" textlink="">
      <xdr:nvSpPr>
        <xdr:cNvPr id="242" name="テキスト ボックス 241"/>
        <xdr:cNvSpPr txBox="1"/>
      </xdr:nvSpPr>
      <xdr:spPr>
        <a:xfrm>
          <a:off x="2641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22530</xdr:rowOff>
    </xdr:from>
    <xdr:to>
      <xdr:col>10</xdr:col>
      <xdr:colOff>165100</xdr:colOff>
      <xdr:row>98</xdr:row>
      <xdr:rowOff>124130</xdr:rowOff>
    </xdr:to>
    <xdr:sp macro="" textlink="">
      <xdr:nvSpPr>
        <xdr:cNvPr id="243" name="楕円 242"/>
        <xdr:cNvSpPr/>
      </xdr:nvSpPr>
      <xdr:spPr>
        <a:xfrm>
          <a:off x="1968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115257</xdr:rowOff>
    </xdr:from>
    <xdr:ext cx="534377" cy="259045"/>
    <xdr:sp macro="" textlink="">
      <xdr:nvSpPr>
        <xdr:cNvPr id="244" name="テキスト ボックス 243"/>
        <xdr:cNvSpPr txBox="1"/>
      </xdr:nvSpPr>
      <xdr:spPr>
        <a:xfrm>
          <a:off x="1752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45" name="正方形/長方形 24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6" name="正方形/長方形 24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7" name="正方形/長方形 24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8" name="正方形/長方形 24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9" name="正方形/長方形 24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0" name="正方形/長方形 24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1" name="正方形/長方形 25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2" name="正方形/長方形 25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3" name="テキスト ボックス 25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4" name="直線コネクタ 25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5" name="テキスト ボックス 25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56" name="直線コネクタ 25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57" name="テキスト ボックス 25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58" name="直線コネクタ 25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59" name="テキスト ボックス 25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0" name="直線コネクタ 25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61" name="テキスト ボックス 26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2" name="直線コネクタ 26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63" name="テキスト ボックス 26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4" name="直線コネクタ 26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65" name="テキスト ボックス 26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66" name="直線コネクタ 26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67" name="テキスト ボックス 26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9" name="テキスト ボックス 26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71" name="直線コネクタ 27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7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73" name="直線コネクタ 27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7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75" name="直線コネクタ 27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109198</xdr:rowOff>
    </xdr:from>
    <xdr:to>
      <xdr:col>55</xdr:col>
      <xdr:colOff>0</xdr:colOff>
      <xdr:row>38</xdr:row>
      <xdr:rowOff>114064</xdr:rowOff>
    </xdr:to>
    <xdr:cxnSp macro="">
      <xdr:nvCxnSpPr>
        <xdr:cNvPr id="276" name="直線コネクタ 275"/>
        <xdr:cNvCxnSpPr/>
      </xdr:nvCxnSpPr>
      <xdr:spPr>
        <a:xfrm>
          <a:off x="9639300" y="6281398"/>
          <a:ext cx="838200" cy="3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77"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78" name="フローチャート: 判断 27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109198</xdr:rowOff>
    </xdr:from>
    <xdr:to>
      <xdr:col>50</xdr:col>
      <xdr:colOff>114300</xdr:colOff>
      <xdr:row>37</xdr:row>
      <xdr:rowOff>95058</xdr:rowOff>
    </xdr:to>
    <xdr:cxnSp macro="">
      <xdr:nvCxnSpPr>
        <xdr:cNvPr id="279" name="直線コネクタ 278"/>
        <xdr:cNvCxnSpPr/>
      </xdr:nvCxnSpPr>
      <xdr:spPr>
        <a:xfrm flipV="1">
          <a:off x="8750300" y="6281398"/>
          <a:ext cx="8890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280" name="フローチャート: 判断 27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281" name="テキスト ボックス 280"/>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95058</xdr:rowOff>
    </xdr:from>
    <xdr:to>
      <xdr:col>45</xdr:col>
      <xdr:colOff>177800</xdr:colOff>
      <xdr:row>38</xdr:row>
      <xdr:rowOff>36177</xdr:rowOff>
    </xdr:to>
    <xdr:cxnSp macro="">
      <xdr:nvCxnSpPr>
        <xdr:cNvPr id="282" name="直線コネクタ 281"/>
        <xdr:cNvCxnSpPr/>
      </xdr:nvCxnSpPr>
      <xdr:spPr>
        <a:xfrm flipV="1">
          <a:off x="7861300" y="6438708"/>
          <a:ext cx="889000" cy="1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283" name="フローチャート: 判断 28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284" name="テキスト ボックス 28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3175</xdr:rowOff>
    </xdr:from>
    <xdr:to>
      <xdr:col>41</xdr:col>
      <xdr:colOff>101600</xdr:colOff>
      <xdr:row>36</xdr:row>
      <xdr:rowOff>104775</xdr:rowOff>
    </xdr:to>
    <xdr:sp macro="" textlink="">
      <xdr:nvSpPr>
        <xdr:cNvPr id="285" name="フローチャート: 判断 284"/>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286" name="テキスト ボックス 285"/>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7" name="テキスト ボックス 28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88" name="テキスト ボックス 28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89" name="テキスト ボックス 28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0" name="テキスト ボックス 28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1" name="テキスト ボックス 29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63264</xdr:rowOff>
    </xdr:from>
    <xdr:to>
      <xdr:col>55</xdr:col>
      <xdr:colOff>50800</xdr:colOff>
      <xdr:row>38</xdr:row>
      <xdr:rowOff>164864</xdr:rowOff>
    </xdr:to>
    <xdr:sp macro="" textlink="">
      <xdr:nvSpPr>
        <xdr:cNvPr id="292" name="楕円 291"/>
        <xdr:cNvSpPr/>
      </xdr:nvSpPr>
      <xdr:spPr>
        <a:xfrm>
          <a:off x="10426700" y="65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149641</xdr:rowOff>
    </xdr:from>
    <xdr:ext cx="534377" cy="259045"/>
    <xdr:sp macro="" textlink="">
      <xdr:nvSpPr>
        <xdr:cNvPr id="293" name="補助費等該当値テキスト"/>
        <xdr:cNvSpPr txBox="1"/>
      </xdr:nvSpPr>
      <xdr:spPr>
        <a:xfrm>
          <a:off x="10528300" y="64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58398</xdr:rowOff>
    </xdr:from>
    <xdr:to>
      <xdr:col>50</xdr:col>
      <xdr:colOff>165100</xdr:colOff>
      <xdr:row>36</xdr:row>
      <xdr:rowOff>159998</xdr:rowOff>
    </xdr:to>
    <xdr:sp macro="" textlink="">
      <xdr:nvSpPr>
        <xdr:cNvPr id="294" name="楕円 293"/>
        <xdr:cNvSpPr/>
      </xdr:nvSpPr>
      <xdr:spPr>
        <a:xfrm>
          <a:off x="9588500" y="62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151125</xdr:rowOff>
    </xdr:from>
    <xdr:ext cx="534377" cy="259045"/>
    <xdr:sp macro="" textlink="">
      <xdr:nvSpPr>
        <xdr:cNvPr id="295" name="テキスト ボックス 294"/>
        <xdr:cNvSpPr txBox="1"/>
      </xdr:nvSpPr>
      <xdr:spPr>
        <a:xfrm>
          <a:off x="9372111" y="63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44258</xdr:rowOff>
    </xdr:from>
    <xdr:to>
      <xdr:col>46</xdr:col>
      <xdr:colOff>38100</xdr:colOff>
      <xdr:row>37</xdr:row>
      <xdr:rowOff>145858</xdr:rowOff>
    </xdr:to>
    <xdr:sp macro="" textlink="">
      <xdr:nvSpPr>
        <xdr:cNvPr id="296" name="楕円 295"/>
        <xdr:cNvSpPr/>
      </xdr:nvSpPr>
      <xdr:spPr>
        <a:xfrm>
          <a:off x="8699500" y="63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136985</xdr:rowOff>
    </xdr:from>
    <xdr:ext cx="534377" cy="259045"/>
    <xdr:sp macro="" textlink="">
      <xdr:nvSpPr>
        <xdr:cNvPr id="297" name="テキスト ボックス 296"/>
        <xdr:cNvSpPr txBox="1"/>
      </xdr:nvSpPr>
      <xdr:spPr>
        <a:xfrm>
          <a:off x="8483111" y="64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156827</xdr:rowOff>
    </xdr:from>
    <xdr:to>
      <xdr:col>41</xdr:col>
      <xdr:colOff>101600</xdr:colOff>
      <xdr:row>38</xdr:row>
      <xdr:rowOff>86977</xdr:rowOff>
    </xdr:to>
    <xdr:sp macro="" textlink="">
      <xdr:nvSpPr>
        <xdr:cNvPr id="298" name="楕円 297"/>
        <xdr:cNvSpPr/>
      </xdr:nvSpPr>
      <xdr:spPr>
        <a:xfrm>
          <a:off x="7810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78104</xdr:rowOff>
    </xdr:from>
    <xdr:ext cx="534377" cy="259045"/>
    <xdr:sp macro="" textlink="">
      <xdr:nvSpPr>
        <xdr:cNvPr id="299" name="テキスト ボックス 298"/>
        <xdr:cNvSpPr txBox="1"/>
      </xdr:nvSpPr>
      <xdr:spPr>
        <a:xfrm>
          <a:off x="7594111" y="65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0" name="正方形/長方形 29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1" name="正方形/長方形 30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02" name="正方形/長方形 30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03" name="正方形/長方形 30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04" name="正方形/長方形 30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05" name="正方形/長方形 30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06" name="正方形/長方形 30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7" name="正方形/長方形 30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8" name="テキスト ボックス 30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9" name="直線コネクタ 30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0" name="テキスト ボックス 30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1" name="直線コネクタ 31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2" name="テキスト ボックス 31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3" name="直線コネクタ 31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4" name="テキスト ボックス 31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5" name="直線コネクタ 31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6" name="テキスト ボックス 31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7" name="直線コネクタ 31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18" name="テキスト ボックス 31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19" name="直線コネクタ 31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0" name="テキスト ボックス 31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1" name="直線コネクタ 32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2" name="テキスト ボックス 32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4" name="テキスト ボックス 32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26" name="直線コネクタ 325"/>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27"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28" name="直線コネクタ 327"/>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29"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30" name="直線コネクタ 329"/>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147489</xdr:rowOff>
    </xdr:from>
    <xdr:to>
      <xdr:col>55</xdr:col>
      <xdr:colOff>0</xdr:colOff>
      <xdr:row>56</xdr:row>
      <xdr:rowOff>156583</xdr:rowOff>
    </xdr:to>
    <xdr:cxnSp macro="">
      <xdr:nvCxnSpPr>
        <xdr:cNvPr id="331" name="直線コネクタ 330"/>
        <xdr:cNvCxnSpPr/>
      </xdr:nvCxnSpPr>
      <xdr:spPr>
        <a:xfrm flipV="1">
          <a:off x="9639300" y="9748689"/>
          <a:ext cx="8382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32"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33" name="フローチャート: 判断 332"/>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59020</xdr:rowOff>
    </xdr:from>
    <xdr:to>
      <xdr:col>50</xdr:col>
      <xdr:colOff>114300</xdr:colOff>
      <xdr:row>56</xdr:row>
      <xdr:rowOff>156583</xdr:rowOff>
    </xdr:to>
    <xdr:cxnSp macro="">
      <xdr:nvCxnSpPr>
        <xdr:cNvPr id="334" name="直線コネクタ 333"/>
        <xdr:cNvCxnSpPr/>
      </xdr:nvCxnSpPr>
      <xdr:spPr>
        <a:xfrm>
          <a:off x="8750300" y="9488770"/>
          <a:ext cx="889000" cy="2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35" name="フローチャート: 判断 334"/>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36" name="テキスト ボックス 335"/>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59020</xdr:rowOff>
    </xdr:from>
    <xdr:to>
      <xdr:col>45</xdr:col>
      <xdr:colOff>177800</xdr:colOff>
      <xdr:row>56</xdr:row>
      <xdr:rowOff>76019</xdr:rowOff>
    </xdr:to>
    <xdr:cxnSp macro="">
      <xdr:nvCxnSpPr>
        <xdr:cNvPr id="337" name="直線コネクタ 336"/>
        <xdr:cNvCxnSpPr/>
      </xdr:nvCxnSpPr>
      <xdr:spPr>
        <a:xfrm flipV="1">
          <a:off x="7861300" y="9488770"/>
          <a:ext cx="889000" cy="1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38" name="フローチャート: 判断 337"/>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39" name="テキスト ボックス 338"/>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152304</xdr:rowOff>
    </xdr:from>
    <xdr:to>
      <xdr:col>41</xdr:col>
      <xdr:colOff>101600</xdr:colOff>
      <xdr:row>57</xdr:row>
      <xdr:rowOff>82454</xdr:rowOff>
    </xdr:to>
    <xdr:sp macro="" textlink="">
      <xdr:nvSpPr>
        <xdr:cNvPr id="340" name="フローチャート: 判断 339"/>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41" name="テキスト ボックス 340"/>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2" name="テキスト ボックス 34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3" name="テキスト ボックス 34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4" name="テキスト ボックス 34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5" name="テキスト ボックス 34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6" name="テキスト ボックス 34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96689</xdr:rowOff>
    </xdr:from>
    <xdr:to>
      <xdr:col>55</xdr:col>
      <xdr:colOff>50800</xdr:colOff>
      <xdr:row>57</xdr:row>
      <xdr:rowOff>26839</xdr:rowOff>
    </xdr:to>
    <xdr:sp macro="" textlink="">
      <xdr:nvSpPr>
        <xdr:cNvPr id="347" name="楕円 346"/>
        <xdr:cNvSpPr/>
      </xdr:nvSpPr>
      <xdr:spPr>
        <a:xfrm>
          <a:off x="10426700" y="9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75116</xdr:rowOff>
    </xdr:from>
    <xdr:ext cx="534377" cy="259045"/>
    <xdr:sp macro="" textlink="">
      <xdr:nvSpPr>
        <xdr:cNvPr id="348" name="普通建設事業費該当値テキスト"/>
        <xdr:cNvSpPr txBox="1"/>
      </xdr:nvSpPr>
      <xdr:spPr>
        <a:xfrm>
          <a:off x="10528300" y="96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105783</xdr:rowOff>
    </xdr:from>
    <xdr:to>
      <xdr:col>50</xdr:col>
      <xdr:colOff>165100</xdr:colOff>
      <xdr:row>57</xdr:row>
      <xdr:rowOff>35933</xdr:rowOff>
    </xdr:to>
    <xdr:sp macro="" textlink="">
      <xdr:nvSpPr>
        <xdr:cNvPr id="349" name="楕円 348"/>
        <xdr:cNvSpPr/>
      </xdr:nvSpPr>
      <xdr:spPr>
        <a:xfrm>
          <a:off x="9588500" y="97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27060</xdr:rowOff>
    </xdr:from>
    <xdr:ext cx="534377" cy="259045"/>
    <xdr:sp macro="" textlink="">
      <xdr:nvSpPr>
        <xdr:cNvPr id="350" name="テキスト ボックス 349"/>
        <xdr:cNvSpPr txBox="1"/>
      </xdr:nvSpPr>
      <xdr:spPr>
        <a:xfrm>
          <a:off x="9372111" y="97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8220</xdr:rowOff>
    </xdr:from>
    <xdr:to>
      <xdr:col>46</xdr:col>
      <xdr:colOff>38100</xdr:colOff>
      <xdr:row>55</xdr:row>
      <xdr:rowOff>109820</xdr:rowOff>
    </xdr:to>
    <xdr:sp macro="" textlink="">
      <xdr:nvSpPr>
        <xdr:cNvPr id="351" name="楕円 350"/>
        <xdr:cNvSpPr/>
      </xdr:nvSpPr>
      <xdr:spPr>
        <a:xfrm>
          <a:off x="8699500" y="94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126347</xdr:rowOff>
    </xdr:from>
    <xdr:ext cx="534377" cy="259045"/>
    <xdr:sp macro="" textlink="">
      <xdr:nvSpPr>
        <xdr:cNvPr id="352" name="テキスト ボックス 351"/>
        <xdr:cNvSpPr txBox="1"/>
      </xdr:nvSpPr>
      <xdr:spPr>
        <a:xfrm>
          <a:off x="8483111" y="92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25219</xdr:rowOff>
    </xdr:from>
    <xdr:to>
      <xdr:col>41</xdr:col>
      <xdr:colOff>101600</xdr:colOff>
      <xdr:row>56</xdr:row>
      <xdr:rowOff>126819</xdr:rowOff>
    </xdr:to>
    <xdr:sp macro="" textlink="">
      <xdr:nvSpPr>
        <xdr:cNvPr id="353" name="楕円 352"/>
        <xdr:cNvSpPr/>
      </xdr:nvSpPr>
      <xdr:spPr>
        <a:xfrm>
          <a:off x="7810500" y="96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143346</xdr:rowOff>
    </xdr:from>
    <xdr:ext cx="534377" cy="259045"/>
    <xdr:sp macro="" textlink="">
      <xdr:nvSpPr>
        <xdr:cNvPr id="354" name="テキスト ボックス 353"/>
        <xdr:cNvSpPr txBox="1"/>
      </xdr:nvSpPr>
      <xdr:spPr>
        <a:xfrm>
          <a:off x="7594111" y="94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55" name="正方形/長方形 35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56" name="正方形/長方形 35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57" name="正方形/長方形 35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58" name="正方形/長方形 35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59" name="正方形/長方形 35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0" name="正方形/長方形 35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1" name="正方形/長方形 36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2" name="正方形/長方形 36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3" name="テキスト ボックス 36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4" name="直線コネクタ 36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5" name="直線コネクタ 36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6" name="テキスト ボックス 36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67" name="直線コネクタ 36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68" name="テキスト ボックス 36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69" name="直線コネクタ 36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0" name="テキスト ボックス 36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1" name="直線コネクタ 37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2" name="テキスト ボックス 37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3" name="直線コネクタ 37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4" name="テキスト ボックス 37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376" name="直線コネクタ 37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37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378" name="直線コネクタ 37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37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380" name="直線コネクタ 37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91694</xdr:rowOff>
    </xdr:from>
    <xdr:to>
      <xdr:col>55</xdr:col>
      <xdr:colOff>0</xdr:colOff>
      <xdr:row>76</xdr:row>
      <xdr:rowOff>89500</xdr:rowOff>
    </xdr:to>
    <xdr:cxnSp macro="">
      <xdr:nvCxnSpPr>
        <xdr:cNvPr id="381" name="直線コネクタ 380"/>
        <xdr:cNvCxnSpPr/>
      </xdr:nvCxnSpPr>
      <xdr:spPr>
        <a:xfrm flipV="1">
          <a:off x="9639300" y="12607544"/>
          <a:ext cx="838200" cy="5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95536</xdr:rowOff>
    </xdr:from>
    <xdr:ext cx="534377" cy="259045"/>
    <xdr:sp macro="" textlink="">
      <xdr:nvSpPr>
        <xdr:cNvPr id="382" name="普通建設事業費 （ うち新規整備　）平均値テキスト"/>
        <xdr:cNvSpPr txBox="1"/>
      </xdr:nvSpPr>
      <xdr:spPr>
        <a:xfrm>
          <a:off x="10528300" y="1278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383" name="フローチャート: 判断 38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13422</xdr:rowOff>
    </xdr:from>
    <xdr:to>
      <xdr:col>50</xdr:col>
      <xdr:colOff>114300</xdr:colOff>
      <xdr:row>76</xdr:row>
      <xdr:rowOff>89500</xdr:rowOff>
    </xdr:to>
    <xdr:cxnSp macro="">
      <xdr:nvCxnSpPr>
        <xdr:cNvPr id="384" name="直線コネクタ 383"/>
        <xdr:cNvCxnSpPr/>
      </xdr:nvCxnSpPr>
      <xdr:spPr>
        <a:xfrm>
          <a:off x="8750300" y="12700722"/>
          <a:ext cx="889000" cy="4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385" name="フローチャート: 判断 38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386" name="テキスト ボックス 38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111537</xdr:rowOff>
    </xdr:from>
    <xdr:to>
      <xdr:col>45</xdr:col>
      <xdr:colOff>177800</xdr:colOff>
      <xdr:row>74</xdr:row>
      <xdr:rowOff>13422</xdr:rowOff>
    </xdr:to>
    <xdr:cxnSp macro="">
      <xdr:nvCxnSpPr>
        <xdr:cNvPr id="387" name="直線コネクタ 386"/>
        <xdr:cNvCxnSpPr/>
      </xdr:nvCxnSpPr>
      <xdr:spPr>
        <a:xfrm>
          <a:off x="7861300" y="12627387"/>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388" name="フローチャート: 判断 38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389" name="テキスト ボックス 38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390" name="フローチャート: 判断 38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391" name="テキスト ボックス 390"/>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2" name="テキスト ボックス 39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3" name="テキスト ボックス 39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394" name="テキスト ボックス 39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95" name="テキスト ボックス 39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96" name="テキスト ボックス 39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40894</xdr:rowOff>
    </xdr:from>
    <xdr:to>
      <xdr:col>55</xdr:col>
      <xdr:colOff>50800</xdr:colOff>
      <xdr:row>73</xdr:row>
      <xdr:rowOff>142494</xdr:rowOff>
    </xdr:to>
    <xdr:sp macro="" textlink="">
      <xdr:nvSpPr>
        <xdr:cNvPr id="397" name="楕円 396"/>
        <xdr:cNvSpPr/>
      </xdr:nvSpPr>
      <xdr:spPr>
        <a:xfrm>
          <a:off x="10426700" y="125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63771</xdr:rowOff>
    </xdr:from>
    <xdr:ext cx="534377" cy="259045"/>
    <xdr:sp macro="" textlink="">
      <xdr:nvSpPr>
        <xdr:cNvPr id="398" name="普通建設事業費 （ うち新規整備　）該当値テキスト"/>
        <xdr:cNvSpPr txBox="1"/>
      </xdr:nvSpPr>
      <xdr:spPr>
        <a:xfrm>
          <a:off x="10528300" y="124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38700</xdr:rowOff>
    </xdr:from>
    <xdr:to>
      <xdr:col>50</xdr:col>
      <xdr:colOff>165100</xdr:colOff>
      <xdr:row>76</xdr:row>
      <xdr:rowOff>140300</xdr:rowOff>
    </xdr:to>
    <xdr:sp macro="" textlink="">
      <xdr:nvSpPr>
        <xdr:cNvPr id="399" name="楕円 398"/>
        <xdr:cNvSpPr/>
      </xdr:nvSpPr>
      <xdr:spPr>
        <a:xfrm>
          <a:off x="9588500" y="130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131427</xdr:rowOff>
    </xdr:from>
    <xdr:ext cx="469744" cy="259045"/>
    <xdr:sp macro="" textlink="">
      <xdr:nvSpPr>
        <xdr:cNvPr id="400" name="テキスト ボックス 399"/>
        <xdr:cNvSpPr txBox="1"/>
      </xdr:nvSpPr>
      <xdr:spPr>
        <a:xfrm>
          <a:off x="9404428" y="131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134072</xdr:rowOff>
    </xdr:from>
    <xdr:to>
      <xdr:col>46</xdr:col>
      <xdr:colOff>38100</xdr:colOff>
      <xdr:row>74</xdr:row>
      <xdr:rowOff>64222</xdr:rowOff>
    </xdr:to>
    <xdr:sp macro="" textlink="">
      <xdr:nvSpPr>
        <xdr:cNvPr id="401" name="楕円 400"/>
        <xdr:cNvSpPr/>
      </xdr:nvSpPr>
      <xdr:spPr>
        <a:xfrm>
          <a:off x="8699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55349</xdr:rowOff>
    </xdr:from>
    <xdr:ext cx="534377" cy="259045"/>
    <xdr:sp macro="" textlink="">
      <xdr:nvSpPr>
        <xdr:cNvPr id="402" name="テキスト ボックス 401"/>
        <xdr:cNvSpPr txBox="1"/>
      </xdr:nvSpPr>
      <xdr:spPr>
        <a:xfrm>
          <a:off x="8483111" y="127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60737</xdr:rowOff>
    </xdr:from>
    <xdr:to>
      <xdr:col>41</xdr:col>
      <xdr:colOff>101600</xdr:colOff>
      <xdr:row>73</xdr:row>
      <xdr:rowOff>162337</xdr:rowOff>
    </xdr:to>
    <xdr:sp macro="" textlink="">
      <xdr:nvSpPr>
        <xdr:cNvPr id="403" name="楕円 402"/>
        <xdr:cNvSpPr/>
      </xdr:nvSpPr>
      <xdr:spPr>
        <a:xfrm>
          <a:off x="7810500" y="125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7414</xdr:rowOff>
    </xdr:from>
    <xdr:ext cx="534377" cy="259045"/>
    <xdr:sp macro="" textlink="">
      <xdr:nvSpPr>
        <xdr:cNvPr id="404" name="テキスト ボックス 403"/>
        <xdr:cNvSpPr txBox="1"/>
      </xdr:nvSpPr>
      <xdr:spPr>
        <a:xfrm>
          <a:off x="7594111" y="123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05" name="正方形/長方形 40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06" name="正方形/長方形 40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07" name="正方形/長方形 40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08" name="正方形/長方形 40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09" name="正方形/長方形 40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10" name="正方形/長方形 40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11" name="正方形/長方形 41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2" name="正方形/長方形 41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3" name="テキスト ボックス 41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14" name="直線コネクタ 41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15" name="直線コネクタ 41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16" name="テキスト ボックス 41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17" name="直線コネクタ 41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18" name="テキスト ボックス 41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19" name="直線コネクタ 41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0" name="テキスト ボックス 41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1" name="直線コネクタ 42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2" name="テキスト ボックス 42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3" name="直線コネクタ 42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24" name="テキスト ボックス 42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25" name="直線コネクタ 42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26" name="テキスト ボックス 42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2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28" name="直線コネクタ 42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2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30" name="直線コネクタ 42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3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32" name="直線コネクタ 43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20865</xdr:rowOff>
    </xdr:from>
    <xdr:to>
      <xdr:col>55</xdr:col>
      <xdr:colOff>0</xdr:colOff>
      <xdr:row>97</xdr:row>
      <xdr:rowOff>110953</xdr:rowOff>
    </xdr:to>
    <xdr:cxnSp macro="">
      <xdr:nvCxnSpPr>
        <xdr:cNvPr id="433" name="直線コネクタ 432"/>
        <xdr:cNvCxnSpPr/>
      </xdr:nvCxnSpPr>
      <xdr:spPr>
        <a:xfrm>
          <a:off x="9639300" y="16480065"/>
          <a:ext cx="838200" cy="26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34"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35" name="フローチャート: 判断 43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20865</xdr:rowOff>
    </xdr:from>
    <xdr:to>
      <xdr:col>50</xdr:col>
      <xdr:colOff>114300</xdr:colOff>
      <xdr:row>96</xdr:row>
      <xdr:rowOff>57119</xdr:rowOff>
    </xdr:to>
    <xdr:cxnSp macro="">
      <xdr:nvCxnSpPr>
        <xdr:cNvPr id="436" name="直線コネクタ 435"/>
        <xdr:cNvCxnSpPr/>
      </xdr:nvCxnSpPr>
      <xdr:spPr>
        <a:xfrm flipV="1">
          <a:off x="8750300" y="16480065"/>
          <a:ext cx="8890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37" name="フローチャート: 判断 43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38" name="テキスト ボックス 437"/>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57119</xdr:rowOff>
    </xdr:from>
    <xdr:to>
      <xdr:col>45</xdr:col>
      <xdr:colOff>177800</xdr:colOff>
      <xdr:row>98</xdr:row>
      <xdr:rowOff>482</xdr:rowOff>
    </xdr:to>
    <xdr:cxnSp macro="">
      <xdr:nvCxnSpPr>
        <xdr:cNvPr id="439" name="直線コネクタ 438"/>
        <xdr:cNvCxnSpPr/>
      </xdr:nvCxnSpPr>
      <xdr:spPr>
        <a:xfrm flipV="1">
          <a:off x="7861300" y="16516319"/>
          <a:ext cx="889000" cy="2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40" name="フローチャート: 判断 43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41" name="テキスト ボックス 44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42" name="フローチャート: 判断 44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43" name="テキスト ボックス 442"/>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60153</xdr:rowOff>
    </xdr:from>
    <xdr:to>
      <xdr:col>55</xdr:col>
      <xdr:colOff>50800</xdr:colOff>
      <xdr:row>97</xdr:row>
      <xdr:rowOff>161753</xdr:rowOff>
    </xdr:to>
    <xdr:sp macro="" textlink="">
      <xdr:nvSpPr>
        <xdr:cNvPr id="449" name="楕円 448"/>
        <xdr:cNvSpPr/>
      </xdr:nvSpPr>
      <xdr:spPr>
        <a:xfrm>
          <a:off x="104267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146530</xdr:rowOff>
    </xdr:from>
    <xdr:ext cx="534377" cy="259045"/>
    <xdr:sp macro="" textlink="">
      <xdr:nvSpPr>
        <xdr:cNvPr id="450" name="普通建設事業費 （ うち更新整備　）該当値テキスト"/>
        <xdr:cNvSpPr txBox="1"/>
      </xdr:nvSpPr>
      <xdr:spPr>
        <a:xfrm>
          <a:off x="10528300" y="166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141515</xdr:rowOff>
    </xdr:from>
    <xdr:to>
      <xdr:col>50</xdr:col>
      <xdr:colOff>165100</xdr:colOff>
      <xdr:row>96</xdr:row>
      <xdr:rowOff>71665</xdr:rowOff>
    </xdr:to>
    <xdr:sp macro="" textlink="">
      <xdr:nvSpPr>
        <xdr:cNvPr id="451" name="楕円 450"/>
        <xdr:cNvSpPr/>
      </xdr:nvSpPr>
      <xdr:spPr>
        <a:xfrm>
          <a:off x="9588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88192</xdr:rowOff>
    </xdr:from>
    <xdr:ext cx="534377" cy="259045"/>
    <xdr:sp macro="" textlink="">
      <xdr:nvSpPr>
        <xdr:cNvPr id="452" name="テキスト ボックス 451"/>
        <xdr:cNvSpPr txBox="1"/>
      </xdr:nvSpPr>
      <xdr:spPr>
        <a:xfrm>
          <a:off x="9372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6319</xdr:rowOff>
    </xdr:from>
    <xdr:to>
      <xdr:col>46</xdr:col>
      <xdr:colOff>38100</xdr:colOff>
      <xdr:row>96</xdr:row>
      <xdr:rowOff>107919</xdr:rowOff>
    </xdr:to>
    <xdr:sp macro="" textlink="">
      <xdr:nvSpPr>
        <xdr:cNvPr id="453" name="楕円 452"/>
        <xdr:cNvSpPr/>
      </xdr:nvSpPr>
      <xdr:spPr>
        <a:xfrm>
          <a:off x="8699500" y="164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124446</xdr:rowOff>
    </xdr:from>
    <xdr:ext cx="534377" cy="259045"/>
    <xdr:sp macro="" textlink="">
      <xdr:nvSpPr>
        <xdr:cNvPr id="454" name="テキスト ボックス 453"/>
        <xdr:cNvSpPr txBox="1"/>
      </xdr:nvSpPr>
      <xdr:spPr>
        <a:xfrm>
          <a:off x="8483111" y="1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55" name="楕円 454"/>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56" name="テキスト ボックス 455"/>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67" name="直線コネクタ 46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68" name="テキスト ボックス 46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69" name="直線コネクタ 46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70" name="テキスト ボックス 46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71" name="直線コネクタ 47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72" name="テキスト ボックス 47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73" name="直線コネクタ 47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74" name="テキスト ボックス 47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75" name="直線コネクタ 47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476" name="テキスト ボックス 47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77" name="直線コネクタ 47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478" name="テキスト ボックス 47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80" name="テキスト ボックス 47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124678</xdr:rowOff>
    </xdr:from>
    <xdr:to>
      <xdr:col>85</xdr:col>
      <xdr:colOff>126364</xdr:colOff>
      <xdr:row>39</xdr:row>
      <xdr:rowOff>98878</xdr:rowOff>
    </xdr:to>
    <xdr:cxnSp macro="">
      <xdr:nvCxnSpPr>
        <xdr:cNvPr id="482" name="直線コネクタ 481"/>
        <xdr:cNvCxnSpPr/>
      </xdr:nvCxnSpPr>
      <xdr:spPr>
        <a:xfrm flipV="1">
          <a:off x="16317595" y="5953978"/>
          <a:ext cx="1269" cy="83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48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84" name="直線コネクタ 48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71355</xdr:rowOff>
    </xdr:from>
    <xdr:ext cx="469744" cy="259045"/>
    <xdr:sp macro="" textlink="">
      <xdr:nvSpPr>
        <xdr:cNvPr id="485" name="災害復旧事業費最大値テキスト"/>
        <xdr:cNvSpPr txBox="1"/>
      </xdr:nvSpPr>
      <xdr:spPr>
        <a:xfrm>
          <a:off x="16370300" y="57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124678</xdr:rowOff>
    </xdr:from>
    <xdr:to>
      <xdr:col>86</xdr:col>
      <xdr:colOff>25400</xdr:colOff>
      <xdr:row>34</xdr:row>
      <xdr:rowOff>124678</xdr:rowOff>
    </xdr:to>
    <xdr:cxnSp macro="">
      <xdr:nvCxnSpPr>
        <xdr:cNvPr id="486" name="直線コネクタ 485"/>
        <xdr:cNvCxnSpPr/>
      </xdr:nvCxnSpPr>
      <xdr:spPr>
        <a:xfrm>
          <a:off x="16230600" y="595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90388</xdr:rowOff>
    </xdr:from>
    <xdr:to>
      <xdr:col>85</xdr:col>
      <xdr:colOff>127000</xdr:colOff>
      <xdr:row>39</xdr:row>
      <xdr:rowOff>59690</xdr:rowOff>
    </xdr:to>
    <xdr:cxnSp macro="">
      <xdr:nvCxnSpPr>
        <xdr:cNvPr id="487" name="直線コネクタ 486"/>
        <xdr:cNvCxnSpPr/>
      </xdr:nvCxnSpPr>
      <xdr:spPr>
        <a:xfrm>
          <a:off x="15481300" y="5233888"/>
          <a:ext cx="838200" cy="15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100020</xdr:rowOff>
    </xdr:from>
    <xdr:ext cx="378565" cy="259045"/>
    <xdr:sp macro="" textlink="">
      <xdr:nvSpPr>
        <xdr:cNvPr id="488" name="災害復旧事業費平均値テキスト"/>
        <xdr:cNvSpPr txBox="1"/>
      </xdr:nvSpPr>
      <xdr:spPr>
        <a:xfrm>
          <a:off x="16370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77143</xdr:rowOff>
    </xdr:from>
    <xdr:to>
      <xdr:col>85</xdr:col>
      <xdr:colOff>177800</xdr:colOff>
      <xdr:row>39</xdr:row>
      <xdr:rowOff>7293</xdr:rowOff>
    </xdr:to>
    <xdr:sp macro="" textlink="">
      <xdr:nvSpPr>
        <xdr:cNvPr id="489" name="フローチャート: 判断 488"/>
        <xdr:cNvSpPr/>
      </xdr:nvSpPr>
      <xdr:spPr>
        <a:xfrm>
          <a:off x="16268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90388</xdr:rowOff>
    </xdr:from>
    <xdr:to>
      <xdr:col>81</xdr:col>
      <xdr:colOff>50800</xdr:colOff>
      <xdr:row>31</xdr:row>
      <xdr:rowOff>29319</xdr:rowOff>
    </xdr:to>
    <xdr:cxnSp macro="">
      <xdr:nvCxnSpPr>
        <xdr:cNvPr id="490" name="直線コネクタ 489"/>
        <xdr:cNvCxnSpPr/>
      </xdr:nvCxnSpPr>
      <xdr:spPr>
        <a:xfrm flipV="1">
          <a:off x="14592300" y="5233888"/>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117638</xdr:rowOff>
    </xdr:from>
    <xdr:to>
      <xdr:col>81</xdr:col>
      <xdr:colOff>101600</xdr:colOff>
      <xdr:row>38</xdr:row>
      <xdr:rowOff>47788</xdr:rowOff>
    </xdr:to>
    <xdr:sp macro="" textlink="">
      <xdr:nvSpPr>
        <xdr:cNvPr id="491" name="フローチャート: 判断 490"/>
        <xdr:cNvSpPr/>
      </xdr:nvSpPr>
      <xdr:spPr>
        <a:xfrm>
          <a:off x="154305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38916</xdr:rowOff>
    </xdr:from>
    <xdr:ext cx="378565" cy="259045"/>
    <xdr:sp macro="" textlink="">
      <xdr:nvSpPr>
        <xdr:cNvPr id="492" name="テキスト ボックス 491"/>
        <xdr:cNvSpPr txBox="1"/>
      </xdr:nvSpPr>
      <xdr:spPr>
        <a:xfrm>
          <a:off x="15292017" y="6554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29319</xdr:rowOff>
    </xdr:from>
    <xdr:to>
      <xdr:col>76</xdr:col>
      <xdr:colOff>114300</xdr:colOff>
      <xdr:row>39</xdr:row>
      <xdr:rowOff>93980</xdr:rowOff>
    </xdr:to>
    <xdr:cxnSp macro="">
      <xdr:nvCxnSpPr>
        <xdr:cNvPr id="493" name="直線コネクタ 492"/>
        <xdr:cNvCxnSpPr/>
      </xdr:nvCxnSpPr>
      <xdr:spPr>
        <a:xfrm flipV="1">
          <a:off x="13703300" y="5344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494" name="フローチャート: 判断 493"/>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58183</xdr:rowOff>
    </xdr:from>
    <xdr:ext cx="378565" cy="259045"/>
    <xdr:sp macro="" textlink="">
      <xdr:nvSpPr>
        <xdr:cNvPr id="495" name="テキスト ボックス 494"/>
        <xdr:cNvSpPr txBox="1"/>
      </xdr:nvSpPr>
      <xdr:spPr>
        <a:xfrm>
          <a:off x="1440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123843</xdr:rowOff>
    </xdr:from>
    <xdr:to>
      <xdr:col>72</xdr:col>
      <xdr:colOff>38100</xdr:colOff>
      <xdr:row>36</xdr:row>
      <xdr:rowOff>53993</xdr:rowOff>
    </xdr:to>
    <xdr:sp macro="" textlink="">
      <xdr:nvSpPr>
        <xdr:cNvPr id="496" name="フローチャート: 判断 495"/>
        <xdr:cNvSpPr/>
      </xdr:nvSpPr>
      <xdr:spPr>
        <a:xfrm>
          <a:off x="13652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70520</xdr:rowOff>
    </xdr:from>
    <xdr:ext cx="469744" cy="259045"/>
    <xdr:sp macro="" textlink="">
      <xdr:nvSpPr>
        <xdr:cNvPr id="497" name="テキスト ボックス 496"/>
        <xdr:cNvSpPr txBox="1"/>
      </xdr:nvSpPr>
      <xdr:spPr>
        <a:xfrm>
          <a:off x="13468428"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8890</xdr:rowOff>
    </xdr:from>
    <xdr:to>
      <xdr:col>85</xdr:col>
      <xdr:colOff>177800</xdr:colOff>
      <xdr:row>39</xdr:row>
      <xdr:rowOff>110490</xdr:rowOff>
    </xdr:to>
    <xdr:sp macro="" textlink="">
      <xdr:nvSpPr>
        <xdr:cNvPr id="503" name="楕円 502"/>
        <xdr:cNvSpPr/>
      </xdr:nvSpPr>
      <xdr:spPr>
        <a:xfrm>
          <a:off x="16268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95267</xdr:rowOff>
    </xdr:from>
    <xdr:ext cx="378565" cy="259045"/>
    <xdr:sp macro="" textlink="">
      <xdr:nvSpPr>
        <xdr:cNvPr id="504" name="災害復旧事業費該当値テキスト"/>
        <xdr:cNvSpPr txBox="1"/>
      </xdr:nvSpPr>
      <xdr:spPr>
        <a:xfrm>
          <a:off x="16370300" y="66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39588</xdr:rowOff>
    </xdr:from>
    <xdr:to>
      <xdr:col>81</xdr:col>
      <xdr:colOff>101600</xdr:colOff>
      <xdr:row>30</xdr:row>
      <xdr:rowOff>141188</xdr:rowOff>
    </xdr:to>
    <xdr:sp macro="" textlink="">
      <xdr:nvSpPr>
        <xdr:cNvPr id="505" name="楕円 504"/>
        <xdr:cNvSpPr/>
      </xdr:nvSpPr>
      <xdr:spPr>
        <a:xfrm>
          <a:off x="15430500" y="51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157715</xdr:rowOff>
    </xdr:from>
    <xdr:ext cx="469744" cy="259045"/>
    <xdr:sp macro="" textlink="">
      <xdr:nvSpPr>
        <xdr:cNvPr id="506" name="テキスト ボックス 505"/>
        <xdr:cNvSpPr txBox="1"/>
      </xdr:nvSpPr>
      <xdr:spPr>
        <a:xfrm>
          <a:off x="15246428" y="49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149969</xdr:rowOff>
    </xdr:from>
    <xdr:to>
      <xdr:col>76</xdr:col>
      <xdr:colOff>165100</xdr:colOff>
      <xdr:row>31</xdr:row>
      <xdr:rowOff>80119</xdr:rowOff>
    </xdr:to>
    <xdr:sp macro="" textlink="">
      <xdr:nvSpPr>
        <xdr:cNvPr id="507" name="楕円 506"/>
        <xdr:cNvSpPr/>
      </xdr:nvSpPr>
      <xdr:spPr>
        <a:xfrm>
          <a:off x="14541500" y="52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96646</xdr:rowOff>
    </xdr:from>
    <xdr:ext cx="469744" cy="259045"/>
    <xdr:sp macro="" textlink="">
      <xdr:nvSpPr>
        <xdr:cNvPr id="508" name="テキスト ボックス 507"/>
        <xdr:cNvSpPr txBox="1"/>
      </xdr:nvSpPr>
      <xdr:spPr>
        <a:xfrm>
          <a:off x="14357428" y="50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43180</xdr:rowOff>
    </xdr:from>
    <xdr:to>
      <xdr:col>72</xdr:col>
      <xdr:colOff>38100</xdr:colOff>
      <xdr:row>39</xdr:row>
      <xdr:rowOff>144780</xdr:rowOff>
    </xdr:to>
    <xdr:sp macro="" textlink="">
      <xdr:nvSpPr>
        <xdr:cNvPr id="509" name="楕円 508"/>
        <xdr:cNvSpPr/>
      </xdr:nvSpPr>
      <xdr:spPr>
        <a:xfrm>
          <a:off x="1365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135907</xdr:rowOff>
    </xdr:from>
    <xdr:ext cx="313932" cy="259045"/>
    <xdr:sp macro="" textlink="">
      <xdr:nvSpPr>
        <xdr:cNvPr id="510" name="テキスト ボックス 509"/>
        <xdr:cNvSpPr txBox="1"/>
      </xdr:nvSpPr>
      <xdr:spPr>
        <a:xfrm>
          <a:off x="13546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33" name="フローチャート: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35" name="フローチャート: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36" name="テキスト ボックス 53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38" name="フローチャート: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39" name="テキスト ボックス 53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40" name="フローチャート: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41" name="テキスト ボックス 54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49" name="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50" name="テキスト ボックス 54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51" name="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52" name="テキスト ボックス 55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53" name="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54" name="テキスト ボックス 55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55" name="正方形/長方形 55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56" name="正方形/長方形 55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57" name="正方形/長方形 55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58" name="正方形/長方形 55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59" name="正方形/長方形 55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60" name="正方形/長方形 55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61" name="正方形/長方形 56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62" name="正方形/長方形 56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63" name="テキスト ボックス 56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64" name="直線コネクタ 56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65" name="直線コネクタ 56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66" name="テキスト ボックス 56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67" name="直線コネクタ 56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68" name="テキスト ボックス 56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70" name="テキスト ボックス 56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71" name="直線コネクタ 57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72" name="テキスト ボックス 57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73" name="直線コネクタ 57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74" name="テキスト ボックス 57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578" name="直線コネクタ 57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57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580" name="直線コネクタ 57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58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582" name="直線コネクタ 58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79121</xdr:rowOff>
    </xdr:from>
    <xdr:to>
      <xdr:col>85</xdr:col>
      <xdr:colOff>127000</xdr:colOff>
      <xdr:row>74</xdr:row>
      <xdr:rowOff>100057</xdr:rowOff>
    </xdr:to>
    <xdr:cxnSp macro="">
      <xdr:nvCxnSpPr>
        <xdr:cNvPr id="583" name="直線コネクタ 582"/>
        <xdr:cNvCxnSpPr/>
      </xdr:nvCxnSpPr>
      <xdr:spPr>
        <a:xfrm flipV="1">
          <a:off x="15481300" y="12766421"/>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58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585" name="フローチャート: 判断 58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100057</xdr:rowOff>
    </xdr:from>
    <xdr:to>
      <xdr:col>81</xdr:col>
      <xdr:colOff>50800</xdr:colOff>
      <xdr:row>74</xdr:row>
      <xdr:rowOff>112935</xdr:rowOff>
    </xdr:to>
    <xdr:cxnSp macro="">
      <xdr:nvCxnSpPr>
        <xdr:cNvPr id="586" name="直線コネクタ 585"/>
        <xdr:cNvCxnSpPr/>
      </xdr:nvCxnSpPr>
      <xdr:spPr>
        <a:xfrm flipV="1">
          <a:off x="14592300" y="12787357"/>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587" name="フローチャート: 判断 58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588" name="テキスト ボックス 58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112573</xdr:rowOff>
    </xdr:from>
    <xdr:to>
      <xdr:col>76</xdr:col>
      <xdr:colOff>114300</xdr:colOff>
      <xdr:row>74</xdr:row>
      <xdr:rowOff>112935</xdr:rowOff>
    </xdr:to>
    <xdr:cxnSp macro="">
      <xdr:nvCxnSpPr>
        <xdr:cNvPr id="589" name="直線コネクタ 588"/>
        <xdr:cNvCxnSpPr/>
      </xdr:nvCxnSpPr>
      <xdr:spPr>
        <a:xfrm>
          <a:off x="13703300" y="1279987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590" name="フローチャート: 判断 58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591" name="テキスト ボックス 590"/>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64612</xdr:rowOff>
    </xdr:from>
    <xdr:to>
      <xdr:col>72</xdr:col>
      <xdr:colOff>38100</xdr:colOff>
      <xdr:row>75</xdr:row>
      <xdr:rowOff>166212</xdr:rowOff>
    </xdr:to>
    <xdr:sp macro="" textlink="">
      <xdr:nvSpPr>
        <xdr:cNvPr id="592" name="フローチャート: 判断 591"/>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593" name="テキスト ボックス 592"/>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594" name="テキスト ボックス 59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595" name="テキスト ボックス 59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596" name="テキスト ボックス 59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597" name="テキスト ボックス 59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598" name="テキスト ボックス 59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28321</xdr:rowOff>
    </xdr:from>
    <xdr:to>
      <xdr:col>85</xdr:col>
      <xdr:colOff>177800</xdr:colOff>
      <xdr:row>74</xdr:row>
      <xdr:rowOff>129921</xdr:rowOff>
    </xdr:to>
    <xdr:sp macro="" textlink="">
      <xdr:nvSpPr>
        <xdr:cNvPr id="599" name="楕円 598"/>
        <xdr:cNvSpPr/>
      </xdr:nvSpPr>
      <xdr:spPr>
        <a:xfrm>
          <a:off x="162687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51198</xdr:rowOff>
    </xdr:from>
    <xdr:ext cx="534377" cy="259045"/>
    <xdr:sp macro="" textlink="">
      <xdr:nvSpPr>
        <xdr:cNvPr id="600" name="公債費該当値テキスト"/>
        <xdr:cNvSpPr txBox="1"/>
      </xdr:nvSpPr>
      <xdr:spPr>
        <a:xfrm>
          <a:off x="16370300" y="125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49257</xdr:rowOff>
    </xdr:from>
    <xdr:to>
      <xdr:col>81</xdr:col>
      <xdr:colOff>101600</xdr:colOff>
      <xdr:row>74</xdr:row>
      <xdr:rowOff>150857</xdr:rowOff>
    </xdr:to>
    <xdr:sp macro="" textlink="">
      <xdr:nvSpPr>
        <xdr:cNvPr id="601" name="楕円 600"/>
        <xdr:cNvSpPr/>
      </xdr:nvSpPr>
      <xdr:spPr>
        <a:xfrm>
          <a:off x="15430500" y="127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167384</xdr:rowOff>
    </xdr:from>
    <xdr:ext cx="534377" cy="259045"/>
    <xdr:sp macro="" textlink="">
      <xdr:nvSpPr>
        <xdr:cNvPr id="602" name="テキスト ボックス 601"/>
        <xdr:cNvSpPr txBox="1"/>
      </xdr:nvSpPr>
      <xdr:spPr>
        <a:xfrm>
          <a:off x="15214111" y="12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62135</xdr:rowOff>
    </xdr:from>
    <xdr:to>
      <xdr:col>76</xdr:col>
      <xdr:colOff>165100</xdr:colOff>
      <xdr:row>74</xdr:row>
      <xdr:rowOff>163735</xdr:rowOff>
    </xdr:to>
    <xdr:sp macro="" textlink="">
      <xdr:nvSpPr>
        <xdr:cNvPr id="603" name="楕円 602"/>
        <xdr:cNvSpPr/>
      </xdr:nvSpPr>
      <xdr:spPr>
        <a:xfrm>
          <a:off x="14541500" y="12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8812</xdr:rowOff>
    </xdr:from>
    <xdr:ext cx="534377" cy="259045"/>
    <xdr:sp macro="" textlink="">
      <xdr:nvSpPr>
        <xdr:cNvPr id="604" name="テキスト ボックス 603"/>
        <xdr:cNvSpPr txBox="1"/>
      </xdr:nvSpPr>
      <xdr:spPr>
        <a:xfrm>
          <a:off x="14325111" y="125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61773</xdr:rowOff>
    </xdr:from>
    <xdr:to>
      <xdr:col>72</xdr:col>
      <xdr:colOff>38100</xdr:colOff>
      <xdr:row>74</xdr:row>
      <xdr:rowOff>163373</xdr:rowOff>
    </xdr:to>
    <xdr:sp macro="" textlink="">
      <xdr:nvSpPr>
        <xdr:cNvPr id="605" name="楕円 604"/>
        <xdr:cNvSpPr/>
      </xdr:nvSpPr>
      <xdr:spPr>
        <a:xfrm>
          <a:off x="13652500" y="127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8450</xdr:rowOff>
    </xdr:from>
    <xdr:ext cx="534377" cy="259045"/>
    <xdr:sp macro="" textlink="">
      <xdr:nvSpPr>
        <xdr:cNvPr id="606" name="テキスト ボックス 605"/>
        <xdr:cNvSpPr txBox="1"/>
      </xdr:nvSpPr>
      <xdr:spPr>
        <a:xfrm>
          <a:off x="13436111" y="125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07" name="正方形/長方形 60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08" name="正方形/長方形 60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09" name="正方形/長方形 60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10" name="正方形/長方形 60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11" name="正方形/長方形 61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12" name="正方形/長方形 61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13" name="正方形/長方形 61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14" name="正方形/長方形 61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15" name="テキスト ボックス 61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16" name="直線コネクタ 61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17" name="直線コネクタ 61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18" name="テキスト ボックス 61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19" name="直線コネクタ 61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20" name="テキスト ボックス 61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21" name="直線コネクタ 62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22" name="テキスト ボックス 62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23" name="直線コネクタ 62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24" name="テキスト ボックス 62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2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26" name="直線コネクタ 625"/>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27"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28" name="直線コネクタ 627"/>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29"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30" name="直線コネクタ 629"/>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15684</xdr:rowOff>
    </xdr:from>
    <xdr:to>
      <xdr:col>85</xdr:col>
      <xdr:colOff>127000</xdr:colOff>
      <xdr:row>95</xdr:row>
      <xdr:rowOff>95008</xdr:rowOff>
    </xdr:to>
    <xdr:cxnSp macro="">
      <xdr:nvCxnSpPr>
        <xdr:cNvPr id="631" name="直線コネクタ 630"/>
        <xdr:cNvCxnSpPr/>
      </xdr:nvCxnSpPr>
      <xdr:spPr>
        <a:xfrm>
          <a:off x="15481300" y="16131984"/>
          <a:ext cx="8382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32"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33" name="フローチャート: 判断 632"/>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108153</xdr:rowOff>
    </xdr:from>
    <xdr:to>
      <xdr:col>81</xdr:col>
      <xdr:colOff>50800</xdr:colOff>
      <xdr:row>94</xdr:row>
      <xdr:rowOff>15684</xdr:rowOff>
    </xdr:to>
    <xdr:cxnSp macro="">
      <xdr:nvCxnSpPr>
        <xdr:cNvPr id="634" name="直線コネクタ 633"/>
        <xdr:cNvCxnSpPr/>
      </xdr:nvCxnSpPr>
      <xdr:spPr>
        <a:xfrm>
          <a:off x="14592300" y="1605300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35" name="フローチャート: 判断 634"/>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65612</xdr:rowOff>
    </xdr:from>
    <xdr:ext cx="469744" cy="259045"/>
    <xdr:sp macro="" textlink="">
      <xdr:nvSpPr>
        <xdr:cNvPr id="636" name="テキスト ボックス 635"/>
        <xdr:cNvSpPr txBox="1"/>
      </xdr:nvSpPr>
      <xdr:spPr>
        <a:xfrm>
          <a:off x="15246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43517</xdr:rowOff>
    </xdr:from>
    <xdr:to>
      <xdr:col>76</xdr:col>
      <xdr:colOff>114300</xdr:colOff>
      <xdr:row>93</xdr:row>
      <xdr:rowOff>108153</xdr:rowOff>
    </xdr:to>
    <xdr:cxnSp macro="">
      <xdr:nvCxnSpPr>
        <xdr:cNvPr id="637" name="直線コネクタ 636"/>
        <xdr:cNvCxnSpPr/>
      </xdr:nvCxnSpPr>
      <xdr:spPr>
        <a:xfrm>
          <a:off x="13703300" y="15645467"/>
          <a:ext cx="8890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38" name="フローチャート: 判断 637"/>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39" name="テキスト ボックス 638"/>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157880</xdr:rowOff>
    </xdr:from>
    <xdr:to>
      <xdr:col>72</xdr:col>
      <xdr:colOff>38100</xdr:colOff>
      <xdr:row>95</xdr:row>
      <xdr:rowOff>88030</xdr:rowOff>
    </xdr:to>
    <xdr:sp macro="" textlink="">
      <xdr:nvSpPr>
        <xdr:cNvPr id="640" name="フローチャート: 判断 639"/>
        <xdr:cNvSpPr/>
      </xdr:nvSpPr>
      <xdr:spPr>
        <a:xfrm>
          <a:off x="13652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79157</xdr:rowOff>
    </xdr:from>
    <xdr:ext cx="469744" cy="259045"/>
    <xdr:sp macro="" textlink="">
      <xdr:nvSpPr>
        <xdr:cNvPr id="641" name="テキスト ボックス 640"/>
        <xdr:cNvSpPr txBox="1"/>
      </xdr:nvSpPr>
      <xdr:spPr>
        <a:xfrm>
          <a:off x="13468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42" name="テキスト ボックス 64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43" name="テキスト ボックス 64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44" name="テキスト ボックス 64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45" name="テキスト ボックス 64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46" name="テキスト ボックス 64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44208</xdr:rowOff>
    </xdr:from>
    <xdr:to>
      <xdr:col>85</xdr:col>
      <xdr:colOff>177800</xdr:colOff>
      <xdr:row>95</xdr:row>
      <xdr:rowOff>145808</xdr:rowOff>
    </xdr:to>
    <xdr:sp macro="" textlink="">
      <xdr:nvSpPr>
        <xdr:cNvPr id="647" name="楕円 646"/>
        <xdr:cNvSpPr/>
      </xdr:nvSpPr>
      <xdr:spPr>
        <a:xfrm>
          <a:off x="16268700" y="163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67085</xdr:rowOff>
    </xdr:from>
    <xdr:ext cx="469744" cy="259045"/>
    <xdr:sp macro="" textlink="">
      <xdr:nvSpPr>
        <xdr:cNvPr id="648" name="積立金該当値テキスト"/>
        <xdr:cNvSpPr txBox="1"/>
      </xdr:nvSpPr>
      <xdr:spPr>
        <a:xfrm>
          <a:off x="16370300" y="1618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136334</xdr:rowOff>
    </xdr:from>
    <xdr:to>
      <xdr:col>81</xdr:col>
      <xdr:colOff>101600</xdr:colOff>
      <xdr:row>94</xdr:row>
      <xdr:rowOff>66484</xdr:rowOff>
    </xdr:to>
    <xdr:sp macro="" textlink="">
      <xdr:nvSpPr>
        <xdr:cNvPr id="649" name="楕円 648"/>
        <xdr:cNvSpPr/>
      </xdr:nvSpPr>
      <xdr:spPr>
        <a:xfrm>
          <a:off x="15430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83011</xdr:rowOff>
    </xdr:from>
    <xdr:ext cx="534377" cy="259045"/>
    <xdr:sp macro="" textlink="">
      <xdr:nvSpPr>
        <xdr:cNvPr id="650" name="テキスト ボックス 649"/>
        <xdr:cNvSpPr txBox="1"/>
      </xdr:nvSpPr>
      <xdr:spPr>
        <a:xfrm>
          <a:off x="15214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57353</xdr:rowOff>
    </xdr:from>
    <xdr:to>
      <xdr:col>76</xdr:col>
      <xdr:colOff>165100</xdr:colOff>
      <xdr:row>93</xdr:row>
      <xdr:rowOff>158953</xdr:rowOff>
    </xdr:to>
    <xdr:sp macro="" textlink="">
      <xdr:nvSpPr>
        <xdr:cNvPr id="651" name="楕円 650"/>
        <xdr:cNvSpPr/>
      </xdr:nvSpPr>
      <xdr:spPr>
        <a:xfrm>
          <a:off x="14541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4030</xdr:rowOff>
    </xdr:from>
    <xdr:ext cx="534377" cy="259045"/>
    <xdr:sp macro="" textlink="">
      <xdr:nvSpPr>
        <xdr:cNvPr id="652" name="テキスト ボックス 651"/>
        <xdr:cNvSpPr txBox="1"/>
      </xdr:nvSpPr>
      <xdr:spPr>
        <a:xfrm>
          <a:off x="14325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164167</xdr:rowOff>
    </xdr:from>
    <xdr:to>
      <xdr:col>72</xdr:col>
      <xdr:colOff>38100</xdr:colOff>
      <xdr:row>91</xdr:row>
      <xdr:rowOff>94317</xdr:rowOff>
    </xdr:to>
    <xdr:sp macro="" textlink="">
      <xdr:nvSpPr>
        <xdr:cNvPr id="653" name="楕円 652"/>
        <xdr:cNvSpPr/>
      </xdr:nvSpPr>
      <xdr:spPr>
        <a:xfrm>
          <a:off x="13652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110844</xdr:rowOff>
    </xdr:from>
    <xdr:ext cx="534377" cy="259045"/>
    <xdr:sp macro="" textlink="">
      <xdr:nvSpPr>
        <xdr:cNvPr id="654" name="テキスト ボックス 653"/>
        <xdr:cNvSpPr txBox="1"/>
      </xdr:nvSpPr>
      <xdr:spPr>
        <a:xfrm>
          <a:off x="13436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55" name="正方形/長方形 65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56" name="正方形/長方形 65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57" name="正方形/長方形 65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58" name="正方形/長方形 65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59" name="正方形/長方形 65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60" name="正方形/長方形 65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61" name="正方形/長方形 66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62" name="正方形/長方形 66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63" name="テキスト ボックス 66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64" name="直線コネクタ 66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65" name="直線コネクタ 66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66" name="テキスト ボックス 66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67" name="直線コネクタ 66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668" name="テキスト ボックス 66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69" name="直線コネクタ 66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670" name="テキスト ボックス 66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71" name="直線コネクタ 67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672" name="テキスト ボックス 67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73" name="直線コネクタ 67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674" name="テキスト ボックス 67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7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676" name="直線コネクタ 67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7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678" name="直線コネクタ 67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67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680" name="直線コネクタ 67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139700</xdr:rowOff>
    </xdr:to>
    <xdr:cxnSp macro="">
      <xdr:nvCxnSpPr>
        <xdr:cNvPr id="681" name="直線コネクタ 680"/>
        <xdr:cNvCxnSpPr/>
      </xdr:nvCxnSpPr>
      <xdr:spPr>
        <a:xfrm flipV="1">
          <a:off x="21323300" y="6645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682"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683" name="フローチャート: 判断 68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684" name="直線コネクタ 68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685" name="フローチャート: 判断 68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686" name="テキスト ボックス 685"/>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687" name="直線コネクタ 68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688" name="フローチャート: 判断 68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689" name="テキスト ボックス 688"/>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133477</xdr:rowOff>
    </xdr:from>
    <xdr:to>
      <xdr:col>102</xdr:col>
      <xdr:colOff>165100</xdr:colOff>
      <xdr:row>38</xdr:row>
      <xdr:rowOff>63627</xdr:rowOff>
    </xdr:to>
    <xdr:sp macro="" textlink="">
      <xdr:nvSpPr>
        <xdr:cNvPr id="690" name="フローチャート: 判断 689"/>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691" name="テキスト ボックス 690"/>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692" name="テキスト ボックス 69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693" name="テキスト ボックス 69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694" name="テキスト ボックス 69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695" name="テキスト ボックス 69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696" name="テキスト ボックス 69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697" name="楕円 696"/>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166133</xdr:rowOff>
    </xdr:from>
    <xdr:ext cx="313932" cy="259045"/>
    <xdr:sp macro="" textlink="">
      <xdr:nvSpPr>
        <xdr:cNvPr id="698" name="投資及び出資金該当値テキスト"/>
        <xdr:cNvSpPr txBox="1"/>
      </xdr:nvSpPr>
      <xdr:spPr>
        <a:xfrm>
          <a:off x="22212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699" name="楕円 69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00" name="テキスト ボックス 69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01" name="楕円 70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02" name="テキスト ボックス 70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03" name="楕円 70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04" name="テキスト ボックス 70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05" name="正方形/長方形 70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06" name="正方形/長方形 70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07" name="正方形/長方形 70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08" name="正方形/長方形 70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09" name="正方形/長方形 70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10" name="正方形/長方形 70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11" name="正方形/長方形 71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12" name="正方形/長方形 71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13" name="テキスト ボックス 71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14" name="直線コネクタ 71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15" name="直線コネクタ 71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16" name="テキスト ボックス 71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17" name="直線コネクタ 71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18" name="テキスト ボックス 71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19" name="直線コネクタ 71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20" name="テキスト ボックス 71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21" name="直線コネクタ 72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22" name="テキスト ボックス 72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23" name="直線コネクタ 72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24" name="テキスト ボックス 72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25" name="直線コネクタ 72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26" name="テキスト ボックス 72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2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28" name="直線コネクタ 727"/>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29"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30" name="直線コネクタ 729"/>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31"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32" name="直線コネクタ 731"/>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122021</xdr:rowOff>
    </xdr:from>
    <xdr:to>
      <xdr:col>116</xdr:col>
      <xdr:colOff>63500</xdr:colOff>
      <xdr:row>55</xdr:row>
      <xdr:rowOff>38659</xdr:rowOff>
    </xdr:to>
    <xdr:cxnSp macro="">
      <xdr:nvCxnSpPr>
        <xdr:cNvPr id="733" name="直線コネクタ 732"/>
        <xdr:cNvCxnSpPr/>
      </xdr:nvCxnSpPr>
      <xdr:spPr>
        <a:xfrm flipV="1">
          <a:off x="21323300" y="9380321"/>
          <a:ext cx="8382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34" name="貸付金平均値テキスト"/>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35" name="フローチャート: 判断 734"/>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5893</xdr:rowOff>
    </xdr:from>
    <xdr:to>
      <xdr:col>111</xdr:col>
      <xdr:colOff>177800</xdr:colOff>
      <xdr:row>55</xdr:row>
      <xdr:rowOff>38659</xdr:rowOff>
    </xdr:to>
    <xdr:cxnSp macro="">
      <xdr:nvCxnSpPr>
        <xdr:cNvPr id="736" name="直線コネクタ 735"/>
        <xdr:cNvCxnSpPr/>
      </xdr:nvCxnSpPr>
      <xdr:spPr>
        <a:xfrm>
          <a:off x="20434300" y="94356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37" name="フローチャート: 判断 736"/>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38" name="テキスト ボックス 737"/>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155549</xdr:rowOff>
    </xdr:from>
    <xdr:to>
      <xdr:col>107</xdr:col>
      <xdr:colOff>50800</xdr:colOff>
      <xdr:row>55</xdr:row>
      <xdr:rowOff>5893</xdr:rowOff>
    </xdr:to>
    <xdr:cxnSp macro="">
      <xdr:nvCxnSpPr>
        <xdr:cNvPr id="739" name="直線コネクタ 738"/>
        <xdr:cNvCxnSpPr/>
      </xdr:nvCxnSpPr>
      <xdr:spPr>
        <a:xfrm>
          <a:off x="19545300" y="941384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40" name="フローチャート: 判断 739"/>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41" name="テキスト ボックス 740"/>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90424</xdr:rowOff>
    </xdr:from>
    <xdr:to>
      <xdr:col>102</xdr:col>
      <xdr:colOff>165100</xdr:colOff>
      <xdr:row>58</xdr:row>
      <xdr:rowOff>20574</xdr:rowOff>
    </xdr:to>
    <xdr:sp macro="" textlink="">
      <xdr:nvSpPr>
        <xdr:cNvPr id="742" name="フローチャート: 判断 741"/>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43" name="テキスト ボックス 742"/>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44" name="テキスト ボックス 74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45" name="テキスト ボックス 74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46" name="テキスト ボックス 74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47" name="テキスト ボックス 74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48" name="テキスト ボックス 74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71221</xdr:rowOff>
    </xdr:from>
    <xdr:to>
      <xdr:col>116</xdr:col>
      <xdr:colOff>114300</xdr:colOff>
      <xdr:row>55</xdr:row>
      <xdr:rowOff>1371</xdr:rowOff>
    </xdr:to>
    <xdr:sp macro="" textlink="">
      <xdr:nvSpPr>
        <xdr:cNvPr id="749" name="楕円 748"/>
        <xdr:cNvSpPr/>
      </xdr:nvSpPr>
      <xdr:spPr>
        <a:xfrm>
          <a:off x="221107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94098</xdr:rowOff>
    </xdr:from>
    <xdr:ext cx="534377" cy="259045"/>
    <xdr:sp macro="" textlink="">
      <xdr:nvSpPr>
        <xdr:cNvPr id="750" name="貸付金該当値テキスト"/>
        <xdr:cNvSpPr txBox="1"/>
      </xdr:nvSpPr>
      <xdr:spPr>
        <a:xfrm>
          <a:off x="22212300" y="91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159309</xdr:rowOff>
    </xdr:from>
    <xdr:to>
      <xdr:col>112</xdr:col>
      <xdr:colOff>38100</xdr:colOff>
      <xdr:row>55</xdr:row>
      <xdr:rowOff>89459</xdr:rowOff>
    </xdr:to>
    <xdr:sp macro="" textlink="">
      <xdr:nvSpPr>
        <xdr:cNvPr id="751" name="楕円 750"/>
        <xdr:cNvSpPr/>
      </xdr:nvSpPr>
      <xdr:spPr>
        <a:xfrm>
          <a:off x="21272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105986</xdr:rowOff>
    </xdr:from>
    <xdr:ext cx="534377" cy="259045"/>
    <xdr:sp macro="" textlink="">
      <xdr:nvSpPr>
        <xdr:cNvPr id="752" name="テキスト ボックス 751"/>
        <xdr:cNvSpPr txBox="1"/>
      </xdr:nvSpPr>
      <xdr:spPr>
        <a:xfrm>
          <a:off x="21056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126543</xdr:rowOff>
    </xdr:from>
    <xdr:to>
      <xdr:col>107</xdr:col>
      <xdr:colOff>101600</xdr:colOff>
      <xdr:row>55</xdr:row>
      <xdr:rowOff>56693</xdr:rowOff>
    </xdr:to>
    <xdr:sp macro="" textlink="">
      <xdr:nvSpPr>
        <xdr:cNvPr id="753" name="楕円 752"/>
        <xdr:cNvSpPr/>
      </xdr:nvSpPr>
      <xdr:spPr>
        <a:xfrm>
          <a:off x="20383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73220</xdr:rowOff>
    </xdr:from>
    <xdr:ext cx="534377" cy="259045"/>
    <xdr:sp macro="" textlink="">
      <xdr:nvSpPr>
        <xdr:cNvPr id="754" name="テキスト ボックス 753"/>
        <xdr:cNvSpPr txBox="1"/>
      </xdr:nvSpPr>
      <xdr:spPr>
        <a:xfrm>
          <a:off x="20167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104749</xdr:rowOff>
    </xdr:from>
    <xdr:to>
      <xdr:col>102</xdr:col>
      <xdr:colOff>165100</xdr:colOff>
      <xdr:row>55</xdr:row>
      <xdr:rowOff>34899</xdr:rowOff>
    </xdr:to>
    <xdr:sp macro="" textlink="">
      <xdr:nvSpPr>
        <xdr:cNvPr id="755" name="楕円 754"/>
        <xdr:cNvSpPr/>
      </xdr:nvSpPr>
      <xdr:spPr>
        <a:xfrm>
          <a:off x="19494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51426</xdr:rowOff>
    </xdr:from>
    <xdr:ext cx="534377" cy="259045"/>
    <xdr:sp macro="" textlink="">
      <xdr:nvSpPr>
        <xdr:cNvPr id="756" name="テキスト ボックス 755"/>
        <xdr:cNvSpPr txBox="1"/>
      </xdr:nvSpPr>
      <xdr:spPr>
        <a:xfrm>
          <a:off x="19278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57" name="正方形/長方形 75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758" name="正方形/長方形 75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759" name="正方形/長方形 75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760" name="正方形/長方形 75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761" name="正方形/長方形 76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762" name="正方形/長方形 76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763" name="正方形/長方形 76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64" name="正方形/長方形 76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65" name="テキスト ボックス 76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66" name="直線コネクタ 76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767" name="テキスト ボックス 76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768" name="直線コネクタ 76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769" name="テキスト ボックス 76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770" name="直線コネクタ 76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771" name="テキスト ボックス 77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772" name="直線コネクタ 77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773" name="テキスト ボックス 77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774" name="直線コネクタ 77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775" name="テキスト ボックス 77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776" name="直線コネクタ 77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777" name="テキスト ボックス 77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778" name="直線コネクタ 77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779" name="テキスト ボックス 77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78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781" name="直線コネクタ 78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78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783" name="直線コネクタ 78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78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785" name="直線コネクタ 78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33096</xdr:rowOff>
    </xdr:from>
    <xdr:to>
      <xdr:col>116</xdr:col>
      <xdr:colOff>63500</xdr:colOff>
      <xdr:row>72</xdr:row>
      <xdr:rowOff>107734</xdr:rowOff>
    </xdr:to>
    <xdr:cxnSp macro="">
      <xdr:nvCxnSpPr>
        <xdr:cNvPr id="786" name="直線コネクタ 785"/>
        <xdr:cNvCxnSpPr/>
      </xdr:nvCxnSpPr>
      <xdr:spPr>
        <a:xfrm flipV="1">
          <a:off x="21323300" y="12377496"/>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787"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788" name="フローチャート: 判断 78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107734</xdr:rowOff>
    </xdr:from>
    <xdr:to>
      <xdr:col>111</xdr:col>
      <xdr:colOff>177800</xdr:colOff>
      <xdr:row>72</xdr:row>
      <xdr:rowOff>129032</xdr:rowOff>
    </xdr:to>
    <xdr:cxnSp macro="">
      <xdr:nvCxnSpPr>
        <xdr:cNvPr id="789" name="直線コネクタ 788"/>
        <xdr:cNvCxnSpPr/>
      </xdr:nvCxnSpPr>
      <xdr:spPr>
        <a:xfrm flipV="1">
          <a:off x="20434300" y="1245213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790" name="フローチャート: 判断 78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791" name="テキスト ボックス 790"/>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86131</xdr:rowOff>
    </xdr:from>
    <xdr:to>
      <xdr:col>107</xdr:col>
      <xdr:colOff>50800</xdr:colOff>
      <xdr:row>72</xdr:row>
      <xdr:rowOff>129032</xdr:rowOff>
    </xdr:to>
    <xdr:cxnSp macro="">
      <xdr:nvCxnSpPr>
        <xdr:cNvPr id="792" name="直線コネクタ 791"/>
        <xdr:cNvCxnSpPr/>
      </xdr:nvCxnSpPr>
      <xdr:spPr>
        <a:xfrm>
          <a:off x="19545300" y="12430531"/>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793" name="フローチャート: 判断 79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794" name="テキスト ボックス 793"/>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80746</xdr:rowOff>
    </xdr:from>
    <xdr:to>
      <xdr:col>102</xdr:col>
      <xdr:colOff>165100</xdr:colOff>
      <xdr:row>76</xdr:row>
      <xdr:rowOff>10895</xdr:rowOff>
    </xdr:to>
    <xdr:sp macro="" textlink="">
      <xdr:nvSpPr>
        <xdr:cNvPr id="795" name="フローチャート: 判断 794"/>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796" name="テキスト ボックス 795"/>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797" name="テキスト ボックス 79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798" name="テキスト ボックス 79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799" name="テキスト ボックス 79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00" name="テキスト ボックス 79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01" name="テキスト ボックス 80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153746</xdr:rowOff>
    </xdr:from>
    <xdr:to>
      <xdr:col>116</xdr:col>
      <xdr:colOff>114300</xdr:colOff>
      <xdr:row>72</xdr:row>
      <xdr:rowOff>83896</xdr:rowOff>
    </xdr:to>
    <xdr:sp macro="" textlink="">
      <xdr:nvSpPr>
        <xdr:cNvPr id="802" name="楕円 801"/>
        <xdr:cNvSpPr/>
      </xdr:nvSpPr>
      <xdr:spPr>
        <a:xfrm>
          <a:off x="221107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5173</xdr:rowOff>
    </xdr:from>
    <xdr:ext cx="534377" cy="259045"/>
    <xdr:sp macro="" textlink="">
      <xdr:nvSpPr>
        <xdr:cNvPr id="803" name="繰出金該当値テキスト"/>
        <xdr:cNvSpPr txBox="1"/>
      </xdr:nvSpPr>
      <xdr:spPr>
        <a:xfrm>
          <a:off x="22212300" y="121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56934</xdr:rowOff>
    </xdr:from>
    <xdr:to>
      <xdr:col>112</xdr:col>
      <xdr:colOff>38100</xdr:colOff>
      <xdr:row>72</xdr:row>
      <xdr:rowOff>158534</xdr:rowOff>
    </xdr:to>
    <xdr:sp macro="" textlink="">
      <xdr:nvSpPr>
        <xdr:cNvPr id="804" name="楕円 803"/>
        <xdr:cNvSpPr/>
      </xdr:nvSpPr>
      <xdr:spPr>
        <a:xfrm>
          <a:off x="21272500" y="124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3611</xdr:rowOff>
    </xdr:from>
    <xdr:ext cx="534377" cy="259045"/>
    <xdr:sp macro="" textlink="">
      <xdr:nvSpPr>
        <xdr:cNvPr id="805" name="テキスト ボックス 804"/>
        <xdr:cNvSpPr txBox="1"/>
      </xdr:nvSpPr>
      <xdr:spPr>
        <a:xfrm>
          <a:off x="21056111" y="121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78232</xdr:rowOff>
    </xdr:from>
    <xdr:to>
      <xdr:col>107</xdr:col>
      <xdr:colOff>101600</xdr:colOff>
      <xdr:row>73</xdr:row>
      <xdr:rowOff>8382</xdr:rowOff>
    </xdr:to>
    <xdr:sp macro="" textlink="">
      <xdr:nvSpPr>
        <xdr:cNvPr id="806" name="楕円 805"/>
        <xdr:cNvSpPr/>
      </xdr:nvSpPr>
      <xdr:spPr>
        <a:xfrm>
          <a:off x="20383500" y="12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24909</xdr:rowOff>
    </xdr:from>
    <xdr:ext cx="534377" cy="259045"/>
    <xdr:sp macro="" textlink="">
      <xdr:nvSpPr>
        <xdr:cNvPr id="807" name="テキスト ボックス 806"/>
        <xdr:cNvSpPr txBox="1"/>
      </xdr:nvSpPr>
      <xdr:spPr>
        <a:xfrm>
          <a:off x="20167111"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35331</xdr:rowOff>
    </xdr:from>
    <xdr:to>
      <xdr:col>102</xdr:col>
      <xdr:colOff>165100</xdr:colOff>
      <xdr:row>72</xdr:row>
      <xdr:rowOff>136931</xdr:rowOff>
    </xdr:to>
    <xdr:sp macro="" textlink="">
      <xdr:nvSpPr>
        <xdr:cNvPr id="808" name="楕円 807"/>
        <xdr:cNvSpPr/>
      </xdr:nvSpPr>
      <xdr:spPr>
        <a:xfrm>
          <a:off x="19494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153458</xdr:rowOff>
    </xdr:from>
    <xdr:ext cx="534377" cy="259045"/>
    <xdr:sp macro="" textlink="">
      <xdr:nvSpPr>
        <xdr:cNvPr id="809" name="テキスト ボックス 808"/>
        <xdr:cNvSpPr txBox="1"/>
      </xdr:nvSpPr>
      <xdr:spPr>
        <a:xfrm>
          <a:off x="19278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10" name="正方形/長方形 80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11" name="正方形/長方形 81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12" name="正方形/長方形 81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13" name="正方形/長方形 81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14" name="正方形/長方形 81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15" name="正方形/長方形 81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16" name="正方形/長方形 81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17" name="正方形/長方形 81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18" name="テキスト ボックス 81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19" name="直線コネクタ 81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20" name="直線コネクタ 81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21" name="テキスト ボックス 82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22" name="直線コネクタ 8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23" name="テキスト ボックス 82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25" name="直線コネクタ 82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2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27" name="直線コネクタ 82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2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29" name="直線コネクタ 82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30" name="直線コネクタ 82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3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32" name="フローチャート: 判断 83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33" name="直線コネクタ 83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34" name="フローチャート: 判断 83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35" name="テキスト ボックス 83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36" name="直線コネクタ 83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37" name="フローチャート: 判断 83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38" name="テキスト ボックス 83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39" name="フローチャート: 判断 83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40" name="テキスト ボックス 83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41" name="テキスト ボックス 84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42" name="テキスト ボックス 84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43" name="テキスト ボックス 84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44" name="テキスト ボックス 84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45" name="テキスト ボックス 84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46" name="楕円 84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4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48" name="楕円 84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849" name="テキスト ボックス 84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50" name="楕円 84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51" name="テキスト ボックス 85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52" name="楕円 85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53" name="テキスト ボックス 85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4" name="正方形/長方形 85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5" name="正方形/長方形 85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6" name="テキスト ボックス 85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維持補修費、扶助費、補助費等、普通建設事業費については、</a:t>
          </a:r>
          <a:r>
            <a:rPr kumimoji="1" lang="ja-JP" altLang="en-US" sz="1100">
              <a:solidFill>
                <a:schemeClr val="dk1"/>
              </a:solidFill>
              <a:effectLst/>
              <a:latin typeface="+mn-lt"/>
              <a:ea typeface="+mn-ea"/>
              <a:cs typeface="+mn-cs"/>
            </a:rPr>
            <a:t>全国及び県内平均を下回っていることから適正と判断し、</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水準を堅持していく。</a:t>
          </a:r>
          <a:endParaRPr lang="ja-JP" altLang="ja-JP" sz="1400">
            <a:effectLst/>
          </a:endParaRPr>
        </a:p>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については、全国平均は下回っているが県内平均を上回っている。</a:t>
          </a:r>
          <a:r>
            <a:rPr kumimoji="1" lang="ja-JP" altLang="ja-JP" sz="1100">
              <a:solidFill>
                <a:schemeClr val="dk1"/>
              </a:solidFill>
              <a:effectLst/>
              <a:latin typeface="+mn-lt"/>
              <a:ea typeface="+mn-ea"/>
              <a:cs typeface="+mn-cs"/>
            </a:rPr>
            <a:t>要因としては３度の合併を行ってきたことが挙げられる。今後、人件費については、定員適正化計画に基づき、職員数の適正化、効率的な組織の改編を進め、物件費については、施設の統廃合を含め、行政改革を通してコストの削減を図る。</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積立金については、年々減少して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持続可能な財政維持のため、コスト削減を行い、適正量の確保に努める。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144599</xdr:rowOff>
    </xdr:from>
    <xdr:to>
      <xdr:col>24</xdr:col>
      <xdr:colOff>63500</xdr:colOff>
      <xdr:row>32</xdr:row>
      <xdr:rowOff>98878</xdr:rowOff>
    </xdr:to>
    <xdr:cxnSp macro="">
      <xdr:nvCxnSpPr>
        <xdr:cNvPr id="63" name="直線コネクタ 62"/>
        <xdr:cNvCxnSpPr/>
      </xdr:nvCxnSpPr>
      <xdr:spPr>
        <a:xfrm>
          <a:off x="3797300" y="5459549"/>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7439</xdr:rowOff>
    </xdr:from>
    <xdr:to>
      <xdr:col>19</xdr:col>
      <xdr:colOff>177800</xdr:colOff>
      <xdr:row>31</xdr:row>
      <xdr:rowOff>144599</xdr:rowOff>
    </xdr:to>
    <xdr:cxnSp macro="">
      <xdr:nvCxnSpPr>
        <xdr:cNvPr id="66" name="直線コネクタ 65"/>
        <xdr:cNvCxnSpPr/>
      </xdr:nvCxnSpPr>
      <xdr:spPr>
        <a:xfrm>
          <a:off x="2908300" y="532238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7439</xdr:rowOff>
    </xdr:from>
    <xdr:to>
      <xdr:col>15</xdr:col>
      <xdr:colOff>50800</xdr:colOff>
      <xdr:row>31</xdr:row>
      <xdr:rowOff>56424</xdr:rowOff>
    </xdr:to>
    <xdr:cxnSp macro="">
      <xdr:nvCxnSpPr>
        <xdr:cNvPr id="69" name="直線コネクタ 68"/>
        <xdr:cNvCxnSpPr/>
      </xdr:nvCxnSpPr>
      <xdr:spPr>
        <a:xfrm flipV="1">
          <a:off x="2019300" y="53223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132641</xdr:rowOff>
    </xdr:from>
    <xdr:ext cx="469744" cy="259045"/>
    <xdr:sp macro="" textlink="">
      <xdr:nvSpPr>
        <xdr:cNvPr id="71" name="テキスト ボックス 70"/>
        <xdr:cNvSpPr txBox="1"/>
      </xdr:nvSpPr>
      <xdr:spPr>
        <a:xfrm>
          <a:off x="2673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36649</xdr:rowOff>
    </xdr:from>
    <xdr:to>
      <xdr:col>10</xdr:col>
      <xdr:colOff>165100</xdr:colOff>
      <xdr:row>35</xdr:row>
      <xdr:rowOff>138249</xdr:rowOff>
    </xdr:to>
    <xdr:sp macro="" textlink="">
      <xdr:nvSpPr>
        <xdr:cNvPr id="72" name="フローチャート: 判断 71"/>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3" name="テキスト ボックス 72"/>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48078</xdr:rowOff>
    </xdr:from>
    <xdr:to>
      <xdr:col>24</xdr:col>
      <xdr:colOff>114300</xdr:colOff>
      <xdr:row>32</xdr:row>
      <xdr:rowOff>149678</xdr:rowOff>
    </xdr:to>
    <xdr:sp macro="" textlink="">
      <xdr:nvSpPr>
        <xdr:cNvPr id="79" name="楕円 78"/>
        <xdr:cNvSpPr/>
      </xdr:nvSpPr>
      <xdr:spPr>
        <a:xfrm>
          <a:off x="45847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70955</xdr:rowOff>
    </xdr:from>
    <xdr:ext cx="469744" cy="259045"/>
    <xdr:sp macro="" textlink="">
      <xdr:nvSpPr>
        <xdr:cNvPr id="80" name="議会費該当値テキスト"/>
        <xdr:cNvSpPr txBox="1"/>
      </xdr:nvSpPr>
      <xdr:spPr>
        <a:xfrm>
          <a:off x="4686300" y="538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93799</xdr:rowOff>
    </xdr:from>
    <xdr:to>
      <xdr:col>20</xdr:col>
      <xdr:colOff>38100</xdr:colOff>
      <xdr:row>32</xdr:row>
      <xdr:rowOff>23949</xdr:rowOff>
    </xdr:to>
    <xdr:sp macro="" textlink="">
      <xdr:nvSpPr>
        <xdr:cNvPr id="81" name="楕円 80"/>
        <xdr:cNvSpPr/>
      </xdr:nvSpPr>
      <xdr:spPr>
        <a:xfrm>
          <a:off x="3746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40476</xdr:rowOff>
    </xdr:from>
    <xdr:ext cx="469744" cy="259045"/>
    <xdr:sp macro="" textlink="">
      <xdr:nvSpPr>
        <xdr:cNvPr id="82" name="テキスト ボックス 81"/>
        <xdr:cNvSpPr txBox="1"/>
      </xdr:nvSpPr>
      <xdr:spPr>
        <a:xfrm>
          <a:off x="3562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128089</xdr:rowOff>
    </xdr:from>
    <xdr:to>
      <xdr:col>15</xdr:col>
      <xdr:colOff>101600</xdr:colOff>
      <xdr:row>31</xdr:row>
      <xdr:rowOff>58239</xdr:rowOff>
    </xdr:to>
    <xdr:sp macro="" textlink="">
      <xdr:nvSpPr>
        <xdr:cNvPr id="83" name="楕円 82"/>
        <xdr:cNvSpPr/>
      </xdr:nvSpPr>
      <xdr:spPr>
        <a:xfrm>
          <a:off x="28575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74766</xdr:rowOff>
    </xdr:from>
    <xdr:ext cx="469744" cy="259045"/>
    <xdr:sp macro="" textlink="">
      <xdr:nvSpPr>
        <xdr:cNvPr id="84" name="テキスト ボックス 83"/>
        <xdr:cNvSpPr txBox="1"/>
      </xdr:nvSpPr>
      <xdr:spPr>
        <a:xfrm>
          <a:off x="2673428" y="50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5624</xdr:rowOff>
    </xdr:from>
    <xdr:to>
      <xdr:col>10</xdr:col>
      <xdr:colOff>165100</xdr:colOff>
      <xdr:row>31</xdr:row>
      <xdr:rowOff>107224</xdr:rowOff>
    </xdr:to>
    <xdr:sp macro="" textlink="">
      <xdr:nvSpPr>
        <xdr:cNvPr id="85" name="楕円 84"/>
        <xdr:cNvSpPr/>
      </xdr:nvSpPr>
      <xdr:spPr>
        <a:xfrm>
          <a:off x="1968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123751</xdr:rowOff>
    </xdr:from>
    <xdr:ext cx="469744" cy="259045"/>
    <xdr:sp macro="" textlink="">
      <xdr:nvSpPr>
        <xdr:cNvPr id="86" name="テキスト ボックス 85"/>
        <xdr:cNvSpPr txBox="1"/>
      </xdr:nvSpPr>
      <xdr:spPr>
        <a:xfrm>
          <a:off x="1784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7" name="テキスト ボックス 96"/>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09" name="直線コネクタ 108"/>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0"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1" name="直線コネクタ 110"/>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2"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3" name="直線コネクタ 112"/>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40442</xdr:rowOff>
    </xdr:from>
    <xdr:to>
      <xdr:col>24</xdr:col>
      <xdr:colOff>63500</xdr:colOff>
      <xdr:row>54</xdr:row>
      <xdr:rowOff>146147</xdr:rowOff>
    </xdr:to>
    <xdr:cxnSp macro="">
      <xdr:nvCxnSpPr>
        <xdr:cNvPr id="114" name="直線コネクタ 113"/>
        <xdr:cNvCxnSpPr/>
      </xdr:nvCxnSpPr>
      <xdr:spPr>
        <a:xfrm>
          <a:off x="3797300" y="9298742"/>
          <a:ext cx="8382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15"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16" name="フローチャート: 判断 115"/>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40442</xdr:rowOff>
    </xdr:from>
    <xdr:to>
      <xdr:col>19</xdr:col>
      <xdr:colOff>177800</xdr:colOff>
      <xdr:row>54</xdr:row>
      <xdr:rowOff>55346</xdr:rowOff>
    </xdr:to>
    <xdr:cxnSp macro="">
      <xdr:nvCxnSpPr>
        <xdr:cNvPr id="117" name="直線コネクタ 116"/>
        <xdr:cNvCxnSpPr/>
      </xdr:nvCxnSpPr>
      <xdr:spPr>
        <a:xfrm flipV="1">
          <a:off x="2908300" y="929874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18" name="フローチャート: 判断 117"/>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19" name="テキスト ボックス 118"/>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66731</xdr:rowOff>
    </xdr:from>
    <xdr:to>
      <xdr:col>15</xdr:col>
      <xdr:colOff>50800</xdr:colOff>
      <xdr:row>54</xdr:row>
      <xdr:rowOff>55346</xdr:rowOff>
    </xdr:to>
    <xdr:cxnSp macro="">
      <xdr:nvCxnSpPr>
        <xdr:cNvPr id="120" name="直線コネクタ 119"/>
        <xdr:cNvCxnSpPr/>
      </xdr:nvCxnSpPr>
      <xdr:spPr>
        <a:xfrm>
          <a:off x="2019300" y="8982131"/>
          <a:ext cx="889000" cy="3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1" name="フローチャート: 判断 120"/>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2" name="テキスト ボックス 121"/>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21554</xdr:rowOff>
    </xdr:from>
    <xdr:to>
      <xdr:col>10</xdr:col>
      <xdr:colOff>165100</xdr:colOff>
      <xdr:row>56</xdr:row>
      <xdr:rowOff>123154</xdr:rowOff>
    </xdr:to>
    <xdr:sp macro="" textlink="">
      <xdr:nvSpPr>
        <xdr:cNvPr id="123" name="フローチャート: 判断 122"/>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114281</xdr:rowOff>
    </xdr:from>
    <xdr:ext cx="534377" cy="259045"/>
    <xdr:sp macro="" textlink="">
      <xdr:nvSpPr>
        <xdr:cNvPr id="124" name="テキスト ボックス 123"/>
        <xdr:cNvSpPr txBox="1"/>
      </xdr:nvSpPr>
      <xdr:spPr>
        <a:xfrm>
          <a:off x="1752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95347</xdr:rowOff>
    </xdr:from>
    <xdr:to>
      <xdr:col>24</xdr:col>
      <xdr:colOff>114300</xdr:colOff>
      <xdr:row>55</xdr:row>
      <xdr:rowOff>25497</xdr:rowOff>
    </xdr:to>
    <xdr:sp macro="" textlink="">
      <xdr:nvSpPr>
        <xdr:cNvPr id="130" name="楕円 129"/>
        <xdr:cNvSpPr/>
      </xdr:nvSpPr>
      <xdr:spPr>
        <a:xfrm>
          <a:off x="4584700" y="93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118224</xdr:rowOff>
    </xdr:from>
    <xdr:ext cx="534377" cy="259045"/>
    <xdr:sp macro="" textlink="">
      <xdr:nvSpPr>
        <xdr:cNvPr id="131" name="総務費該当値テキスト"/>
        <xdr:cNvSpPr txBox="1"/>
      </xdr:nvSpPr>
      <xdr:spPr>
        <a:xfrm>
          <a:off x="4686300" y="9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161092</xdr:rowOff>
    </xdr:from>
    <xdr:to>
      <xdr:col>20</xdr:col>
      <xdr:colOff>38100</xdr:colOff>
      <xdr:row>54</xdr:row>
      <xdr:rowOff>91242</xdr:rowOff>
    </xdr:to>
    <xdr:sp macro="" textlink="">
      <xdr:nvSpPr>
        <xdr:cNvPr id="132" name="楕円 131"/>
        <xdr:cNvSpPr/>
      </xdr:nvSpPr>
      <xdr:spPr>
        <a:xfrm>
          <a:off x="3746500" y="92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107769</xdr:rowOff>
    </xdr:from>
    <xdr:ext cx="534377" cy="259045"/>
    <xdr:sp macro="" textlink="">
      <xdr:nvSpPr>
        <xdr:cNvPr id="133" name="テキスト ボックス 132"/>
        <xdr:cNvSpPr txBox="1"/>
      </xdr:nvSpPr>
      <xdr:spPr>
        <a:xfrm>
          <a:off x="3530111" y="90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4546</xdr:rowOff>
    </xdr:from>
    <xdr:to>
      <xdr:col>15</xdr:col>
      <xdr:colOff>101600</xdr:colOff>
      <xdr:row>54</xdr:row>
      <xdr:rowOff>106146</xdr:rowOff>
    </xdr:to>
    <xdr:sp macro="" textlink="">
      <xdr:nvSpPr>
        <xdr:cNvPr id="134" name="楕円 133"/>
        <xdr:cNvSpPr/>
      </xdr:nvSpPr>
      <xdr:spPr>
        <a:xfrm>
          <a:off x="2857500" y="92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122673</xdr:rowOff>
    </xdr:from>
    <xdr:ext cx="534377" cy="259045"/>
    <xdr:sp macro="" textlink="">
      <xdr:nvSpPr>
        <xdr:cNvPr id="135" name="テキスト ボックス 134"/>
        <xdr:cNvSpPr txBox="1"/>
      </xdr:nvSpPr>
      <xdr:spPr>
        <a:xfrm>
          <a:off x="2641111" y="90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15931</xdr:rowOff>
    </xdr:from>
    <xdr:to>
      <xdr:col>10</xdr:col>
      <xdr:colOff>165100</xdr:colOff>
      <xdr:row>52</xdr:row>
      <xdr:rowOff>117531</xdr:rowOff>
    </xdr:to>
    <xdr:sp macro="" textlink="">
      <xdr:nvSpPr>
        <xdr:cNvPr id="136" name="楕円 135"/>
        <xdr:cNvSpPr/>
      </xdr:nvSpPr>
      <xdr:spPr>
        <a:xfrm>
          <a:off x="1968500" y="89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134058</xdr:rowOff>
    </xdr:from>
    <xdr:ext cx="534377" cy="259045"/>
    <xdr:sp macro="" textlink="">
      <xdr:nvSpPr>
        <xdr:cNvPr id="137" name="テキスト ボックス 136"/>
        <xdr:cNvSpPr txBox="1"/>
      </xdr:nvSpPr>
      <xdr:spPr>
        <a:xfrm>
          <a:off x="1752111" y="87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8" name="正方形/長方形 13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9" name="正方形/長方形 13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0" name="正方形/長方形 13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1" name="正方形/長方形 14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2" name="正方形/長方形 14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3" name="正方形/長方形 14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4" name="正方形/長方形 14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48" name="テキスト ボックス 14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0" name="テキスト ボックス 14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2" name="テキスト ボックス 15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4" name="テキスト ボックス 15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56" name="テキスト ボックス 15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58" name="テキスト ボックス 15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0" name="テキスト ボックス 15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64" name="直線コネクタ 16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6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66" name="直線コネクタ 16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6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68" name="直線コネクタ 16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42839</xdr:rowOff>
    </xdr:from>
    <xdr:to>
      <xdr:col>24</xdr:col>
      <xdr:colOff>63500</xdr:colOff>
      <xdr:row>74</xdr:row>
      <xdr:rowOff>161156</xdr:rowOff>
    </xdr:to>
    <xdr:cxnSp macro="">
      <xdr:nvCxnSpPr>
        <xdr:cNvPr id="169" name="直線コネクタ 168"/>
        <xdr:cNvCxnSpPr/>
      </xdr:nvCxnSpPr>
      <xdr:spPr>
        <a:xfrm flipV="1">
          <a:off x="3797300" y="12558689"/>
          <a:ext cx="8382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7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71" name="フローチャート: 判断 17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161156</xdr:rowOff>
    </xdr:from>
    <xdr:to>
      <xdr:col>19</xdr:col>
      <xdr:colOff>177800</xdr:colOff>
      <xdr:row>75</xdr:row>
      <xdr:rowOff>59788</xdr:rowOff>
    </xdr:to>
    <xdr:cxnSp macro="">
      <xdr:nvCxnSpPr>
        <xdr:cNvPr id="172" name="直線コネクタ 171"/>
        <xdr:cNvCxnSpPr/>
      </xdr:nvCxnSpPr>
      <xdr:spPr>
        <a:xfrm flipV="1">
          <a:off x="2908300" y="12848456"/>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73" name="フローチャート: 判断 17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74" name="テキスト ボックス 17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59788</xdr:rowOff>
    </xdr:from>
    <xdr:to>
      <xdr:col>15</xdr:col>
      <xdr:colOff>50800</xdr:colOff>
      <xdr:row>76</xdr:row>
      <xdr:rowOff>58644</xdr:rowOff>
    </xdr:to>
    <xdr:cxnSp macro="">
      <xdr:nvCxnSpPr>
        <xdr:cNvPr id="175" name="直線コネクタ 174"/>
        <xdr:cNvCxnSpPr/>
      </xdr:nvCxnSpPr>
      <xdr:spPr>
        <a:xfrm flipV="1">
          <a:off x="2019300" y="12918538"/>
          <a:ext cx="889000" cy="1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76" name="フローチャート: 判断 17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77" name="テキスト ボックス 17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141870</xdr:rowOff>
    </xdr:from>
    <xdr:to>
      <xdr:col>10</xdr:col>
      <xdr:colOff>165100</xdr:colOff>
      <xdr:row>72</xdr:row>
      <xdr:rowOff>72020</xdr:rowOff>
    </xdr:to>
    <xdr:sp macro="" textlink="">
      <xdr:nvSpPr>
        <xdr:cNvPr id="178" name="フローチャート: 判断 177"/>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79" name="テキスト ボックス 178"/>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0" name="テキスト ボックス 17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1" name="テキスト ボックス 18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2" name="テキスト ボックス 18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3" name="テキスト ボックス 18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4" name="テキスト ボックス 18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163489</xdr:rowOff>
    </xdr:from>
    <xdr:to>
      <xdr:col>24</xdr:col>
      <xdr:colOff>114300</xdr:colOff>
      <xdr:row>73</xdr:row>
      <xdr:rowOff>93639</xdr:rowOff>
    </xdr:to>
    <xdr:sp macro="" textlink="">
      <xdr:nvSpPr>
        <xdr:cNvPr id="185" name="楕円 184"/>
        <xdr:cNvSpPr/>
      </xdr:nvSpPr>
      <xdr:spPr>
        <a:xfrm>
          <a:off x="4584700" y="125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14916</xdr:rowOff>
    </xdr:from>
    <xdr:ext cx="599010" cy="259045"/>
    <xdr:sp macro="" textlink="">
      <xdr:nvSpPr>
        <xdr:cNvPr id="186" name="民生費該当値テキスト"/>
        <xdr:cNvSpPr txBox="1"/>
      </xdr:nvSpPr>
      <xdr:spPr>
        <a:xfrm>
          <a:off x="4686300" y="1235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110356</xdr:rowOff>
    </xdr:from>
    <xdr:to>
      <xdr:col>20</xdr:col>
      <xdr:colOff>38100</xdr:colOff>
      <xdr:row>75</xdr:row>
      <xdr:rowOff>40506</xdr:rowOff>
    </xdr:to>
    <xdr:sp macro="" textlink="">
      <xdr:nvSpPr>
        <xdr:cNvPr id="187" name="楕円 186"/>
        <xdr:cNvSpPr/>
      </xdr:nvSpPr>
      <xdr:spPr>
        <a:xfrm>
          <a:off x="3746500" y="12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57033</xdr:rowOff>
    </xdr:from>
    <xdr:ext cx="599010" cy="259045"/>
    <xdr:sp macro="" textlink="">
      <xdr:nvSpPr>
        <xdr:cNvPr id="188" name="テキスト ボックス 187"/>
        <xdr:cNvSpPr txBox="1"/>
      </xdr:nvSpPr>
      <xdr:spPr>
        <a:xfrm>
          <a:off x="3497795" y="125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8988</xdr:rowOff>
    </xdr:from>
    <xdr:to>
      <xdr:col>15</xdr:col>
      <xdr:colOff>101600</xdr:colOff>
      <xdr:row>75</xdr:row>
      <xdr:rowOff>110588</xdr:rowOff>
    </xdr:to>
    <xdr:sp macro="" textlink="">
      <xdr:nvSpPr>
        <xdr:cNvPr id="189" name="楕円 188"/>
        <xdr:cNvSpPr/>
      </xdr:nvSpPr>
      <xdr:spPr>
        <a:xfrm>
          <a:off x="2857500" y="128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127115</xdr:rowOff>
    </xdr:from>
    <xdr:ext cx="599010" cy="259045"/>
    <xdr:sp macro="" textlink="">
      <xdr:nvSpPr>
        <xdr:cNvPr id="190" name="テキスト ボックス 189"/>
        <xdr:cNvSpPr txBox="1"/>
      </xdr:nvSpPr>
      <xdr:spPr>
        <a:xfrm>
          <a:off x="2608795" y="1264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7844</xdr:rowOff>
    </xdr:from>
    <xdr:to>
      <xdr:col>10</xdr:col>
      <xdr:colOff>165100</xdr:colOff>
      <xdr:row>76</xdr:row>
      <xdr:rowOff>109444</xdr:rowOff>
    </xdr:to>
    <xdr:sp macro="" textlink="">
      <xdr:nvSpPr>
        <xdr:cNvPr id="191" name="楕円 190"/>
        <xdr:cNvSpPr/>
      </xdr:nvSpPr>
      <xdr:spPr>
        <a:xfrm>
          <a:off x="1968500" y="130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100571</xdr:rowOff>
    </xdr:from>
    <xdr:ext cx="599010" cy="259045"/>
    <xdr:sp macro="" textlink="">
      <xdr:nvSpPr>
        <xdr:cNvPr id="192" name="テキスト ボックス 191"/>
        <xdr:cNvSpPr txBox="1"/>
      </xdr:nvSpPr>
      <xdr:spPr>
        <a:xfrm>
          <a:off x="1719795" y="1313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3" name="正方形/長方形 19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4" name="正方形/長方形 19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5" name="正方形/長方形 19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6" name="正方形/長方形 19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7" name="正方形/長方形 19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8" name="正方形/長方形 19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9" name="正方形/長方形 19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0" name="正方形/長方形 19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1" name="テキスト ボックス 20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2" name="直線コネクタ 20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3" name="テキスト ボックス 20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4" name="直線コネクタ 20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5" name="テキスト ボックス 20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6" name="直線コネクタ 20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7" name="テキスト ボックス 20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8" name="直線コネクタ 20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09" name="テキスト ボックス 20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0" name="直線コネクタ 20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1" name="テキスト ボックス 21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2" name="直線コネクタ 21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3" name="テキスト ボックス 21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15" name="直線コネクタ 214"/>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16"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17" name="直線コネクタ 216"/>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18"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19" name="直線コネクタ 218"/>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127904</xdr:rowOff>
    </xdr:from>
    <xdr:to>
      <xdr:col>24</xdr:col>
      <xdr:colOff>63500</xdr:colOff>
      <xdr:row>97</xdr:row>
      <xdr:rowOff>136430</xdr:rowOff>
    </xdr:to>
    <xdr:cxnSp macro="">
      <xdr:nvCxnSpPr>
        <xdr:cNvPr id="220" name="直線コネクタ 219"/>
        <xdr:cNvCxnSpPr/>
      </xdr:nvCxnSpPr>
      <xdr:spPr>
        <a:xfrm flipV="1">
          <a:off x="3797300" y="16758554"/>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21"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22" name="フローチャート: 判断 221"/>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163657</xdr:rowOff>
    </xdr:from>
    <xdr:to>
      <xdr:col>19</xdr:col>
      <xdr:colOff>177800</xdr:colOff>
      <xdr:row>97</xdr:row>
      <xdr:rowOff>136430</xdr:rowOff>
    </xdr:to>
    <xdr:cxnSp macro="">
      <xdr:nvCxnSpPr>
        <xdr:cNvPr id="223" name="直線コネクタ 222"/>
        <xdr:cNvCxnSpPr/>
      </xdr:nvCxnSpPr>
      <xdr:spPr>
        <a:xfrm>
          <a:off x="2908300" y="16622857"/>
          <a:ext cx="889000" cy="14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24" name="フローチャート: 判断 223"/>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25" name="テキスト ボックス 224"/>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52124</xdr:rowOff>
    </xdr:from>
    <xdr:to>
      <xdr:col>15</xdr:col>
      <xdr:colOff>50800</xdr:colOff>
      <xdr:row>96</xdr:row>
      <xdr:rowOff>163657</xdr:rowOff>
    </xdr:to>
    <xdr:cxnSp macro="">
      <xdr:nvCxnSpPr>
        <xdr:cNvPr id="226" name="直線コネクタ 225"/>
        <xdr:cNvCxnSpPr/>
      </xdr:nvCxnSpPr>
      <xdr:spPr>
        <a:xfrm>
          <a:off x="2019300" y="16511324"/>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27" name="フローチャート: 判断 226"/>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28" name="テキスト ボックス 227"/>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20868</xdr:rowOff>
    </xdr:from>
    <xdr:to>
      <xdr:col>10</xdr:col>
      <xdr:colOff>165100</xdr:colOff>
      <xdr:row>97</xdr:row>
      <xdr:rowOff>122468</xdr:rowOff>
    </xdr:to>
    <xdr:sp macro="" textlink="">
      <xdr:nvSpPr>
        <xdr:cNvPr id="229" name="フローチャート: 判断 228"/>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30" name="テキスト ボックス 229"/>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1" name="テキスト ボックス 23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2" name="テキスト ボックス 23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3" name="テキスト ボックス 23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4" name="テキスト ボックス 23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5" name="テキスト ボックス 23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77104</xdr:rowOff>
    </xdr:from>
    <xdr:to>
      <xdr:col>24</xdr:col>
      <xdr:colOff>114300</xdr:colOff>
      <xdr:row>98</xdr:row>
      <xdr:rowOff>7254</xdr:rowOff>
    </xdr:to>
    <xdr:sp macro="" textlink="">
      <xdr:nvSpPr>
        <xdr:cNvPr id="236" name="楕円 235"/>
        <xdr:cNvSpPr/>
      </xdr:nvSpPr>
      <xdr:spPr>
        <a:xfrm>
          <a:off x="4584700" y="167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55531</xdr:rowOff>
    </xdr:from>
    <xdr:ext cx="534377" cy="259045"/>
    <xdr:sp macro="" textlink="">
      <xdr:nvSpPr>
        <xdr:cNvPr id="237" name="衛生費該当値テキスト"/>
        <xdr:cNvSpPr txBox="1"/>
      </xdr:nvSpPr>
      <xdr:spPr>
        <a:xfrm>
          <a:off x="4686300" y="166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85630</xdr:rowOff>
    </xdr:from>
    <xdr:to>
      <xdr:col>20</xdr:col>
      <xdr:colOff>38100</xdr:colOff>
      <xdr:row>98</xdr:row>
      <xdr:rowOff>15780</xdr:rowOff>
    </xdr:to>
    <xdr:sp macro="" textlink="">
      <xdr:nvSpPr>
        <xdr:cNvPr id="238" name="楕円 237"/>
        <xdr:cNvSpPr/>
      </xdr:nvSpPr>
      <xdr:spPr>
        <a:xfrm>
          <a:off x="3746500" y="167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6907</xdr:rowOff>
    </xdr:from>
    <xdr:ext cx="534377" cy="259045"/>
    <xdr:sp macro="" textlink="">
      <xdr:nvSpPr>
        <xdr:cNvPr id="239" name="テキスト ボックス 238"/>
        <xdr:cNvSpPr txBox="1"/>
      </xdr:nvSpPr>
      <xdr:spPr>
        <a:xfrm>
          <a:off x="3530111" y="168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112857</xdr:rowOff>
    </xdr:from>
    <xdr:to>
      <xdr:col>15</xdr:col>
      <xdr:colOff>101600</xdr:colOff>
      <xdr:row>97</xdr:row>
      <xdr:rowOff>43007</xdr:rowOff>
    </xdr:to>
    <xdr:sp macro="" textlink="">
      <xdr:nvSpPr>
        <xdr:cNvPr id="240" name="楕円 239"/>
        <xdr:cNvSpPr/>
      </xdr:nvSpPr>
      <xdr:spPr>
        <a:xfrm>
          <a:off x="2857500" y="165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59534</xdr:rowOff>
    </xdr:from>
    <xdr:ext cx="534377" cy="259045"/>
    <xdr:sp macro="" textlink="">
      <xdr:nvSpPr>
        <xdr:cNvPr id="241" name="テキスト ボックス 240"/>
        <xdr:cNvSpPr txBox="1"/>
      </xdr:nvSpPr>
      <xdr:spPr>
        <a:xfrm>
          <a:off x="2641111" y="163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1324</xdr:rowOff>
    </xdr:from>
    <xdr:to>
      <xdr:col>10</xdr:col>
      <xdr:colOff>165100</xdr:colOff>
      <xdr:row>96</xdr:row>
      <xdr:rowOff>102924</xdr:rowOff>
    </xdr:to>
    <xdr:sp macro="" textlink="">
      <xdr:nvSpPr>
        <xdr:cNvPr id="242" name="楕円 241"/>
        <xdr:cNvSpPr/>
      </xdr:nvSpPr>
      <xdr:spPr>
        <a:xfrm>
          <a:off x="1968500" y="164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119451</xdr:rowOff>
    </xdr:from>
    <xdr:ext cx="534377" cy="259045"/>
    <xdr:sp macro="" textlink="">
      <xdr:nvSpPr>
        <xdr:cNvPr id="243" name="テキスト ボックス 242"/>
        <xdr:cNvSpPr txBox="1"/>
      </xdr:nvSpPr>
      <xdr:spPr>
        <a:xfrm>
          <a:off x="1752111" y="162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44" name="正方形/長方形 24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5" name="正方形/長方形 24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6" name="正方形/長方形 24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7" name="正方形/長方形 24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8" name="正方形/長方形 24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49" name="正方形/長方形 24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0" name="正方形/長方形 24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1" name="正方形/長方形 25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2" name="テキスト ボックス 25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3" name="直線コネクタ 25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54" name="直線コネクタ 25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55" name="テキスト ボックス 25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56" name="直線コネクタ 25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57" name="テキスト ボックス 25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58" name="直線コネクタ 25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59" name="テキスト ボックス 25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0" name="直線コネクタ 25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1" name="テキスト ボックス 26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2" name="直線コネクタ 26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63" name="テキスト ボックス 26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4" name="直線コネクタ 26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5" name="テキスト ボックス 26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67" name="直線コネクタ 26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6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69" name="直線コネクタ 26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7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71" name="直線コネクタ 27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114046</xdr:rowOff>
    </xdr:from>
    <xdr:to>
      <xdr:col>55</xdr:col>
      <xdr:colOff>0</xdr:colOff>
      <xdr:row>38</xdr:row>
      <xdr:rowOff>125730</xdr:rowOff>
    </xdr:to>
    <xdr:cxnSp macro="">
      <xdr:nvCxnSpPr>
        <xdr:cNvPr id="272" name="直線コネクタ 271"/>
        <xdr:cNvCxnSpPr/>
      </xdr:nvCxnSpPr>
      <xdr:spPr>
        <a:xfrm>
          <a:off x="9639300" y="6629146"/>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7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74" name="フローチャート: 判断 27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114046</xdr:rowOff>
    </xdr:from>
    <xdr:to>
      <xdr:col>50</xdr:col>
      <xdr:colOff>114300</xdr:colOff>
      <xdr:row>38</xdr:row>
      <xdr:rowOff>115824</xdr:rowOff>
    </xdr:to>
    <xdr:cxnSp macro="">
      <xdr:nvCxnSpPr>
        <xdr:cNvPr id="275" name="直線コネクタ 274"/>
        <xdr:cNvCxnSpPr/>
      </xdr:nvCxnSpPr>
      <xdr:spPr>
        <a:xfrm flipV="1">
          <a:off x="8750300" y="66291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76" name="フローチャート: 判断 27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77" name="テキスト ボックス 27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115824</xdr:rowOff>
    </xdr:from>
    <xdr:to>
      <xdr:col>45</xdr:col>
      <xdr:colOff>177800</xdr:colOff>
      <xdr:row>38</xdr:row>
      <xdr:rowOff>117602</xdr:rowOff>
    </xdr:to>
    <xdr:cxnSp macro="">
      <xdr:nvCxnSpPr>
        <xdr:cNvPr id="278" name="直線コネクタ 277"/>
        <xdr:cNvCxnSpPr/>
      </xdr:nvCxnSpPr>
      <xdr:spPr>
        <a:xfrm flipV="1">
          <a:off x="7861300" y="663092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79" name="フローチャート: 判断 27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80" name="テキスト ボックス 279"/>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39624</xdr:rowOff>
    </xdr:from>
    <xdr:to>
      <xdr:col>41</xdr:col>
      <xdr:colOff>101600</xdr:colOff>
      <xdr:row>38</xdr:row>
      <xdr:rowOff>141224</xdr:rowOff>
    </xdr:to>
    <xdr:sp macro="" textlink="">
      <xdr:nvSpPr>
        <xdr:cNvPr id="281" name="フローチャート: 判断 280"/>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282" name="テキスト ボックス 281"/>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3" name="テキスト ボックス 28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84" name="テキスト ボックス 28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85" name="テキスト ボックス 28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86" name="テキスト ボックス 28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87" name="テキスト ボックス 28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288" name="楕円 287"/>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161307</xdr:rowOff>
    </xdr:from>
    <xdr:ext cx="378565" cy="259045"/>
    <xdr:sp macro="" textlink="">
      <xdr:nvSpPr>
        <xdr:cNvPr id="289" name="労働費該当値テキスト"/>
        <xdr:cNvSpPr txBox="1"/>
      </xdr:nvSpPr>
      <xdr:spPr>
        <a:xfrm>
          <a:off x="10528300" y="65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63246</xdr:rowOff>
    </xdr:from>
    <xdr:to>
      <xdr:col>50</xdr:col>
      <xdr:colOff>165100</xdr:colOff>
      <xdr:row>38</xdr:row>
      <xdr:rowOff>164846</xdr:rowOff>
    </xdr:to>
    <xdr:sp macro="" textlink="">
      <xdr:nvSpPr>
        <xdr:cNvPr id="290" name="楕円 289"/>
        <xdr:cNvSpPr/>
      </xdr:nvSpPr>
      <xdr:spPr>
        <a:xfrm>
          <a:off x="9588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155973</xdr:rowOff>
    </xdr:from>
    <xdr:ext cx="378565" cy="259045"/>
    <xdr:sp macro="" textlink="">
      <xdr:nvSpPr>
        <xdr:cNvPr id="291" name="テキスト ボックス 290"/>
        <xdr:cNvSpPr txBox="1"/>
      </xdr:nvSpPr>
      <xdr:spPr>
        <a:xfrm>
          <a:off x="9450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65024</xdr:rowOff>
    </xdr:from>
    <xdr:to>
      <xdr:col>46</xdr:col>
      <xdr:colOff>38100</xdr:colOff>
      <xdr:row>38</xdr:row>
      <xdr:rowOff>166624</xdr:rowOff>
    </xdr:to>
    <xdr:sp macro="" textlink="">
      <xdr:nvSpPr>
        <xdr:cNvPr id="292" name="楕円 291"/>
        <xdr:cNvSpPr/>
      </xdr:nvSpPr>
      <xdr:spPr>
        <a:xfrm>
          <a:off x="8699500" y="65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157751</xdr:rowOff>
    </xdr:from>
    <xdr:ext cx="378565" cy="259045"/>
    <xdr:sp macro="" textlink="">
      <xdr:nvSpPr>
        <xdr:cNvPr id="293" name="テキスト ボックス 292"/>
        <xdr:cNvSpPr txBox="1"/>
      </xdr:nvSpPr>
      <xdr:spPr>
        <a:xfrm>
          <a:off x="8561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66802</xdr:rowOff>
    </xdr:from>
    <xdr:to>
      <xdr:col>41</xdr:col>
      <xdr:colOff>101600</xdr:colOff>
      <xdr:row>38</xdr:row>
      <xdr:rowOff>168402</xdr:rowOff>
    </xdr:to>
    <xdr:sp macro="" textlink="">
      <xdr:nvSpPr>
        <xdr:cNvPr id="294" name="楕円 293"/>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159529</xdr:rowOff>
    </xdr:from>
    <xdr:ext cx="378565" cy="259045"/>
    <xdr:sp macro="" textlink="">
      <xdr:nvSpPr>
        <xdr:cNvPr id="295" name="テキスト ボックス 294"/>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96" name="正方形/長方形 29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297" name="正方形/長方形 29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298" name="正方形/長方形 29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299" name="正方形/長方形 29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00" name="正方形/長方形 29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01" name="正方形/長方形 30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02" name="正方形/長方形 30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3" name="正方形/長方形 30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4" name="テキスト ボックス 30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5" name="直線コネクタ 30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06" name="直線コネクタ 30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07" name="テキスト ボックス 30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08" name="直線コネクタ 30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09" name="テキスト ボックス 30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0" name="直線コネクタ 30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11" name="テキスト ボックス 31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12" name="直線コネクタ 31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13" name="テキスト ボックス 31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14" name="直線コネクタ 31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15" name="テキスト ボックス 31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1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17" name="直線コネクタ 316"/>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18"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19" name="直線コネクタ 318"/>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20"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21" name="直線コネクタ 320"/>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161097</xdr:rowOff>
    </xdr:from>
    <xdr:to>
      <xdr:col>55</xdr:col>
      <xdr:colOff>0</xdr:colOff>
      <xdr:row>56</xdr:row>
      <xdr:rowOff>28372</xdr:rowOff>
    </xdr:to>
    <xdr:cxnSp macro="">
      <xdr:nvCxnSpPr>
        <xdr:cNvPr id="322" name="直線コネクタ 321"/>
        <xdr:cNvCxnSpPr/>
      </xdr:nvCxnSpPr>
      <xdr:spPr>
        <a:xfrm flipV="1">
          <a:off x="9639300" y="9590847"/>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23"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24" name="フローチャート: 判断 323"/>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111262</xdr:rowOff>
    </xdr:from>
    <xdr:to>
      <xdr:col>50</xdr:col>
      <xdr:colOff>114300</xdr:colOff>
      <xdr:row>56</xdr:row>
      <xdr:rowOff>28372</xdr:rowOff>
    </xdr:to>
    <xdr:cxnSp macro="">
      <xdr:nvCxnSpPr>
        <xdr:cNvPr id="325" name="直線コネクタ 324"/>
        <xdr:cNvCxnSpPr/>
      </xdr:nvCxnSpPr>
      <xdr:spPr>
        <a:xfrm>
          <a:off x="8750300" y="9369562"/>
          <a:ext cx="889000" cy="26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26" name="フローチャート: 判断 325"/>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27" name="テキスト ボックス 326"/>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111262</xdr:rowOff>
    </xdr:from>
    <xdr:to>
      <xdr:col>45</xdr:col>
      <xdr:colOff>177800</xdr:colOff>
      <xdr:row>55</xdr:row>
      <xdr:rowOff>64308</xdr:rowOff>
    </xdr:to>
    <xdr:cxnSp macro="">
      <xdr:nvCxnSpPr>
        <xdr:cNvPr id="328" name="直線コネクタ 327"/>
        <xdr:cNvCxnSpPr/>
      </xdr:nvCxnSpPr>
      <xdr:spPr>
        <a:xfrm flipV="1">
          <a:off x="7861300" y="9369562"/>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29" name="フローチャート: 判断 328"/>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30" name="テキスト ボックス 329"/>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25440</xdr:rowOff>
    </xdr:from>
    <xdr:to>
      <xdr:col>41</xdr:col>
      <xdr:colOff>101600</xdr:colOff>
      <xdr:row>57</xdr:row>
      <xdr:rowOff>127040</xdr:rowOff>
    </xdr:to>
    <xdr:sp macro="" textlink="">
      <xdr:nvSpPr>
        <xdr:cNvPr id="331" name="フローチャート: 判断 330"/>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32" name="テキスト ボックス 331"/>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33" name="テキスト ボックス 33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34" name="テキスト ボックス 33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35" name="テキスト ボックス 33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36" name="テキスト ボックス 33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37" name="テキスト ボックス 33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110297</xdr:rowOff>
    </xdr:from>
    <xdr:to>
      <xdr:col>55</xdr:col>
      <xdr:colOff>50800</xdr:colOff>
      <xdr:row>56</xdr:row>
      <xdr:rowOff>40447</xdr:rowOff>
    </xdr:to>
    <xdr:sp macro="" textlink="">
      <xdr:nvSpPr>
        <xdr:cNvPr id="338" name="楕円 337"/>
        <xdr:cNvSpPr/>
      </xdr:nvSpPr>
      <xdr:spPr>
        <a:xfrm>
          <a:off x="104267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133174</xdr:rowOff>
    </xdr:from>
    <xdr:ext cx="534377" cy="259045"/>
    <xdr:sp macro="" textlink="">
      <xdr:nvSpPr>
        <xdr:cNvPr id="339" name="農林水産業費該当値テキスト"/>
        <xdr:cNvSpPr txBox="1"/>
      </xdr:nvSpPr>
      <xdr:spPr>
        <a:xfrm>
          <a:off x="10528300" y="93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149022</xdr:rowOff>
    </xdr:from>
    <xdr:to>
      <xdr:col>50</xdr:col>
      <xdr:colOff>165100</xdr:colOff>
      <xdr:row>56</xdr:row>
      <xdr:rowOff>79172</xdr:rowOff>
    </xdr:to>
    <xdr:sp macro="" textlink="">
      <xdr:nvSpPr>
        <xdr:cNvPr id="340" name="楕円 339"/>
        <xdr:cNvSpPr/>
      </xdr:nvSpPr>
      <xdr:spPr>
        <a:xfrm>
          <a:off x="9588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95699</xdr:rowOff>
    </xdr:from>
    <xdr:ext cx="469744" cy="259045"/>
    <xdr:sp macro="" textlink="">
      <xdr:nvSpPr>
        <xdr:cNvPr id="341" name="テキスト ボックス 340"/>
        <xdr:cNvSpPr txBox="1"/>
      </xdr:nvSpPr>
      <xdr:spPr>
        <a:xfrm>
          <a:off x="9404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60462</xdr:rowOff>
    </xdr:from>
    <xdr:to>
      <xdr:col>46</xdr:col>
      <xdr:colOff>38100</xdr:colOff>
      <xdr:row>54</xdr:row>
      <xdr:rowOff>162062</xdr:rowOff>
    </xdr:to>
    <xdr:sp macro="" textlink="">
      <xdr:nvSpPr>
        <xdr:cNvPr id="342" name="楕円 341"/>
        <xdr:cNvSpPr/>
      </xdr:nvSpPr>
      <xdr:spPr>
        <a:xfrm>
          <a:off x="8699500" y="9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7139</xdr:rowOff>
    </xdr:from>
    <xdr:ext cx="534377" cy="259045"/>
    <xdr:sp macro="" textlink="">
      <xdr:nvSpPr>
        <xdr:cNvPr id="343" name="テキスト ボックス 342"/>
        <xdr:cNvSpPr txBox="1"/>
      </xdr:nvSpPr>
      <xdr:spPr>
        <a:xfrm>
          <a:off x="8483111" y="9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13508</xdr:rowOff>
    </xdr:from>
    <xdr:to>
      <xdr:col>41</xdr:col>
      <xdr:colOff>101600</xdr:colOff>
      <xdr:row>55</xdr:row>
      <xdr:rowOff>115108</xdr:rowOff>
    </xdr:to>
    <xdr:sp macro="" textlink="">
      <xdr:nvSpPr>
        <xdr:cNvPr id="344" name="楕円 343"/>
        <xdr:cNvSpPr/>
      </xdr:nvSpPr>
      <xdr:spPr>
        <a:xfrm>
          <a:off x="7810500" y="9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131635</xdr:rowOff>
    </xdr:from>
    <xdr:ext cx="534377" cy="259045"/>
    <xdr:sp macro="" textlink="">
      <xdr:nvSpPr>
        <xdr:cNvPr id="345" name="テキスト ボックス 344"/>
        <xdr:cNvSpPr txBox="1"/>
      </xdr:nvSpPr>
      <xdr:spPr>
        <a:xfrm>
          <a:off x="7594111" y="92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46" name="正方形/長方形 34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47" name="正方形/長方形 34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48" name="正方形/長方形 34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49" name="正方形/長方形 34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50" name="正方形/長方形 34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51" name="正方形/長方形 35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52" name="正方形/長方形 35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53" name="正方形/長方形 35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54" name="テキスト ボックス 35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55" name="直線コネクタ 35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56" name="直線コネクタ 35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57" name="テキスト ボックス 35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58" name="直線コネクタ 35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59" name="テキスト ボックス 35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60" name="直線コネクタ 35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61" name="テキスト ボックス 36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62" name="直線コネクタ 36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63" name="テキスト ボックス 36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64" name="直線コネクタ 36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65" name="テキスト ボックス 36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66" name="直線コネクタ 36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67" name="テキスト ボックス 36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6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69" name="直線コネクタ 36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7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71" name="直線コネクタ 37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7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73" name="直線コネクタ 37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65215</xdr:rowOff>
    </xdr:from>
    <xdr:to>
      <xdr:col>55</xdr:col>
      <xdr:colOff>0</xdr:colOff>
      <xdr:row>74</xdr:row>
      <xdr:rowOff>105181</xdr:rowOff>
    </xdr:to>
    <xdr:cxnSp macro="">
      <xdr:nvCxnSpPr>
        <xdr:cNvPr id="374" name="直線コネクタ 373"/>
        <xdr:cNvCxnSpPr/>
      </xdr:nvCxnSpPr>
      <xdr:spPr>
        <a:xfrm flipV="1">
          <a:off x="9639300" y="12752515"/>
          <a:ext cx="8382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375"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376" name="フローチャート: 判断 37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14656</xdr:rowOff>
    </xdr:from>
    <xdr:to>
      <xdr:col>50</xdr:col>
      <xdr:colOff>114300</xdr:colOff>
      <xdr:row>74</xdr:row>
      <xdr:rowOff>105181</xdr:rowOff>
    </xdr:to>
    <xdr:cxnSp macro="">
      <xdr:nvCxnSpPr>
        <xdr:cNvPr id="377" name="直線コネクタ 376"/>
        <xdr:cNvCxnSpPr/>
      </xdr:nvCxnSpPr>
      <xdr:spPr>
        <a:xfrm>
          <a:off x="8750300" y="1270195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378" name="フローチャート: 判断 37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379" name="テキスト ボックス 378"/>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14656</xdr:rowOff>
    </xdr:from>
    <xdr:to>
      <xdr:col>45</xdr:col>
      <xdr:colOff>177800</xdr:colOff>
      <xdr:row>74</xdr:row>
      <xdr:rowOff>39688</xdr:rowOff>
    </xdr:to>
    <xdr:cxnSp macro="">
      <xdr:nvCxnSpPr>
        <xdr:cNvPr id="380" name="直線コネクタ 379"/>
        <xdr:cNvCxnSpPr/>
      </xdr:nvCxnSpPr>
      <xdr:spPr>
        <a:xfrm flipV="1">
          <a:off x="7861300" y="1270195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381" name="フローチャート: 判断 38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382" name="テキスト ボックス 381"/>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19177</xdr:rowOff>
    </xdr:from>
    <xdr:to>
      <xdr:col>41</xdr:col>
      <xdr:colOff>101600</xdr:colOff>
      <xdr:row>77</xdr:row>
      <xdr:rowOff>120777</xdr:rowOff>
    </xdr:to>
    <xdr:sp macro="" textlink="">
      <xdr:nvSpPr>
        <xdr:cNvPr id="383" name="フローチャート: 判断 382"/>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384" name="テキスト ボックス 383"/>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85" name="テキスト ボックス 38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86" name="テキスト ボックス 38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387" name="テキスト ボックス 38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88" name="テキスト ボックス 38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89" name="テキスト ボックス 38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14415</xdr:rowOff>
    </xdr:from>
    <xdr:to>
      <xdr:col>55</xdr:col>
      <xdr:colOff>50800</xdr:colOff>
      <xdr:row>74</xdr:row>
      <xdr:rowOff>116015</xdr:rowOff>
    </xdr:to>
    <xdr:sp macro="" textlink="">
      <xdr:nvSpPr>
        <xdr:cNvPr id="390" name="楕円 389"/>
        <xdr:cNvSpPr/>
      </xdr:nvSpPr>
      <xdr:spPr>
        <a:xfrm>
          <a:off x="104267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37292</xdr:rowOff>
    </xdr:from>
    <xdr:ext cx="534377" cy="259045"/>
    <xdr:sp macro="" textlink="">
      <xdr:nvSpPr>
        <xdr:cNvPr id="391" name="商工費該当値テキスト"/>
        <xdr:cNvSpPr txBox="1"/>
      </xdr:nvSpPr>
      <xdr:spPr>
        <a:xfrm>
          <a:off x="10528300" y="12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54381</xdr:rowOff>
    </xdr:from>
    <xdr:to>
      <xdr:col>50</xdr:col>
      <xdr:colOff>165100</xdr:colOff>
      <xdr:row>74</xdr:row>
      <xdr:rowOff>155981</xdr:rowOff>
    </xdr:to>
    <xdr:sp macro="" textlink="">
      <xdr:nvSpPr>
        <xdr:cNvPr id="392" name="楕円 391"/>
        <xdr:cNvSpPr/>
      </xdr:nvSpPr>
      <xdr:spPr>
        <a:xfrm>
          <a:off x="95885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1058</xdr:rowOff>
    </xdr:from>
    <xdr:ext cx="534377" cy="259045"/>
    <xdr:sp macro="" textlink="">
      <xdr:nvSpPr>
        <xdr:cNvPr id="393" name="テキスト ボックス 392"/>
        <xdr:cNvSpPr txBox="1"/>
      </xdr:nvSpPr>
      <xdr:spPr>
        <a:xfrm>
          <a:off x="9372111" y="12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135306</xdr:rowOff>
    </xdr:from>
    <xdr:to>
      <xdr:col>46</xdr:col>
      <xdr:colOff>38100</xdr:colOff>
      <xdr:row>74</xdr:row>
      <xdr:rowOff>65456</xdr:rowOff>
    </xdr:to>
    <xdr:sp macro="" textlink="">
      <xdr:nvSpPr>
        <xdr:cNvPr id="394" name="楕円 393"/>
        <xdr:cNvSpPr/>
      </xdr:nvSpPr>
      <xdr:spPr>
        <a:xfrm>
          <a:off x="8699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81983</xdr:rowOff>
    </xdr:from>
    <xdr:ext cx="534377" cy="259045"/>
    <xdr:sp macro="" textlink="">
      <xdr:nvSpPr>
        <xdr:cNvPr id="395" name="テキスト ボックス 394"/>
        <xdr:cNvSpPr txBox="1"/>
      </xdr:nvSpPr>
      <xdr:spPr>
        <a:xfrm>
          <a:off x="8483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160338</xdr:rowOff>
    </xdr:from>
    <xdr:to>
      <xdr:col>41</xdr:col>
      <xdr:colOff>101600</xdr:colOff>
      <xdr:row>74</xdr:row>
      <xdr:rowOff>90488</xdr:rowOff>
    </xdr:to>
    <xdr:sp macro="" textlink="">
      <xdr:nvSpPr>
        <xdr:cNvPr id="396" name="楕円 395"/>
        <xdr:cNvSpPr/>
      </xdr:nvSpPr>
      <xdr:spPr>
        <a:xfrm>
          <a:off x="7810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107015</xdr:rowOff>
    </xdr:from>
    <xdr:ext cx="534377" cy="259045"/>
    <xdr:sp macro="" textlink="">
      <xdr:nvSpPr>
        <xdr:cNvPr id="397" name="テキスト ボックス 396"/>
        <xdr:cNvSpPr txBox="1"/>
      </xdr:nvSpPr>
      <xdr:spPr>
        <a:xfrm>
          <a:off x="7594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98" name="正方形/長方形 39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399" name="正方形/長方形 39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00" name="正方形/長方形 39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01" name="正方形/長方形 40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02" name="正方形/長方形 40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03" name="正方形/長方形 40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04" name="正方形/長方形 40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05" name="正方形/長方形 40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06" name="テキスト ボックス 40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07" name="直線コネクタ 40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08" name="テキスト ボックス 40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09" name="直線コネクタ 40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10" name="テキスト ボックス 40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11" name="直線コネクタ 41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12" name="テキスト ボックス 41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13" name="直線コネクタ 41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14" name="テキスト ボックス 41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15" name="直線コネクタ 41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16" name="テキスト ボックス 41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17" name="直線コネクタ 41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18" name="テキスト ボックス 41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19" name="直線コネクタ 41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20" name="テキスト ボックス 41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2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22" name="直線コネクタ 421"/>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23"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24" name="直線コネクタ 423"/>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25"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26" name="直線コネクタ 425"/>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23800</xdr:rowOff>
    </xdr:from>
    <xdr:to>
      <xdr:col>55</xdr:col>
      <xdr:colOff>0</xdr:colOff>
      <xdr:row>97</xdr:row>
      <xdr:rowOff>123050</xdr:rowOff>
    </xdr:to>
    <xdr:cxnSp macro="">
      <xdr:nvCxnSpPr>
        <xdr:cNvPr id="427" name="直線コネクタ 426"/>
        <xdr:cNvCxnSpPr/>
      </xdr:nvCxnSpPr>
      <xdr:spPr>
        <a:xfrm flipV="1">
          <a:off x="9639300" y="16654450"/>
          <a:ext cx="8382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28"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29" name="フローチャート: 判断 428"/>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123050</xdr:rowOff>
    </xdr:from>
    <xdr:to>
      <xdr:col>50</xdr:col>
      <xdr:colOff>114300</xdr:colOff>
      <xdr:row>98</xdr:row>
      <xdr:rowOff>46659</xdr:rowOff>
    </xdr:to>
    <xdr:cxnSp macro="">
      <xdr:nvCxnSpPr>
        <xdr:cNvPr id="430" name="直線コネクタ 429"/>
        <xdr:cNvCxnSpPr/>
      </xdr:nvCxnSpPr>
      <xdr:spPr>
        <a:xfrm flipV="1">
          <a:off x="8750300" y="16753700"/>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31" name="フローチャート: 判断 430"/>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32" name="テキスト ボックス 431"/>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42659</xdr:rowOff>
    </xdr:from>
    <xdr:to>
      <xdr:col>45</xdr:col>
      <xdr:colOff>177800</xdr:colOff>
      <xdr:row>98</xdr:row>
      <xdr:rowOff>46659</xdr:rowOff>
    </xdr:to>
    <xdr:cxnSp macro="">
      <xdr:nvCxnSpPr>
        <xdr:cNvPr id="433" name="直線コネクタ 432"/>
        <xdr:cNvCxnSpPr/>
      </xdr:nvCxnSpPr>
      <xdr:spPr>
        <a:xfrm>
          <a:off x="7861300" y="1684475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34" name="フローチャート: 判断 433"/>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35" name="テキスト ボックス 434"/>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24434</xdr:rowOff>
    </xdr:from>
    <xdr:to>
      <xdr:col>41</xdr:col>
      <xdr:colOff>101600</xdr:colOff>
      <xdr:row>97</xdr:row>
      <xdr:rowOff>126034</xdr:rowOff>
    </xdr:to>
    <xdr:sp macro="" textlink="">
      <xdr:nvSpPr>
        <xdr:cNvPr id="436" name="フローチャート: 判断 435"/>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142561</xdr:rowOff>
    </xdr:from>
    <xdr:ext cx="534377" cy="259045"/>
    <xdr:sp macro="" textlink="">
      <xdr:nvSpPr>
        <xdr:cNvPr id="437" name="テキスト ボックス 436"/>
        <xdr:cNvSpPr txBox="1"/>
      </xdr:nvSpPr>
      <xdr:spPr>
        <a:xfrm>
          <a:off x="7594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38" name="テキスト ボックス 43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39" name="テキスト ボックス 43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40" name="テキスト ボックス 43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41" name="テキスト ボックス 44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42" name="テキスト ボックス 44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144450</xdr:rowOff>
    </xdr:from>
    <xdr:to>
      <xdr:col>55</xdr:col>
      <xdr:colOff>50800</xdr:colOff>
      <xdr:row>97</xdr:row>
      <xdr:rowOff>74600</xdr:rowOff>
    </xdr:to>
    <xdr:sp macro="" textlink="">
      <xdr:nvSpPr>
        <xdr:cNvPr id="443" name="楕円 442"/>
        <xdr:cNvSpPr/>
      </xdr:nvSpPr>
      <xdr:spPr>
        <a:xfrm>
          <a:off x="104267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122877</xdr:rowOff>
    </xdr:from>
    <xdr:ext cx="534377" cy="259045"/>
    <xdr:sp macro="" textlink="">
      <xdr:nvSpPr>
        <xdr:cNvPr id="444" name="土木費該当値テキスト"/>
        <xdr:cNvSpPr txBox="1"/>
      </xdr:nvSpPr>
      <xdr:spPr>
        <a:xfrm>
          <a:off x="10528300" y="1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72250</xdr:rowOff>
    </xdr:from>
    <xdr:to>
      <xdr:col>50</xdr:col>
      <xdr:colOff>165100</xdr:colOff>
      <xdr:row>98</xdr:row>
      <xdr:rowOff>2400</xdr:rowOff>
    </xdr:to>
    <xdr:sp macro="" textlink="">
      <xdr:nvSpPr>
        <xdr:cNvPr id="445" name="楕円 444"/>
        <xdr:cNvSpPr/>
      </xdr:nvSpPr>
      <xdr:spPr>
        <a:xfrm>
          <a:off x="9588500" y="167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164977</xdr:rowOff>
    </xdr:from>
    <xdr:ext cx="534377" cy="259045"/>
    <xdr:sp macro="" textlink="">
      <xdr:nvSpPr>
        <xdr:cNvPr id="446" name="テキスト ボックス 445"/>
        <xdr:cNvSpPr txBox="1"/>
      </xdr:nvSpPr>
      <xdr:spPr>
        <a:xfrm>
          <a:off x="9372111" y="167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167309</xdr:rowOff>
    </xdr:from>
    <xdr:to>
      <xdr:col>46</xdr:col>
      <xdr:colOff>38100</xdr:colOff>
      <xdr:row>98</xdr:row>
      <xdr:rowOff>97459</xdr:rowOff>
    </xdr:to>
    <xdr:sp macro="" textlink="">
      <xdr:nvSpPr>
        <xdr:cNvPr id="447" name="楕円 446"/>
        <xdr:cNvSpPr/>
      </xdr:nvSpPr>
      <xdr:spPr>
        <a:xfrm>
          <a:off x="8699500" y="167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88586</xdr:rowOff>
    </xdr:from>
    <xdr:ext cx="534377" cy="259045"/>
    <xdr:sp macro="" textlink="">
      <xdr:nvSpPr>
        <xdr:cNvPr id="448" name="テキスト ボックス 447"/>
        <xdr:cNvSpPr txBox="1"/>
      </xdr:nvSpPr>
      <xdr:spPr>
        <a:xfrm>
          <a:off x="8483111" y="168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163309</xdr:rowOff>
    </xdr:from>
    <xdr:to>
      <xdr:col>41</xdr:col>
      <xdr:colOff>101600</xdr:colOff>
      <xdr:row>98</xdr:row>
      <xdr:rowOff>93459</xdr:rowOff>
    </xdr:to>
    <xdr:sp macro="" textlink="">
      <xdr:nvSpPr>
        <xdr:cNvPr id="449" name="楕円 448"/>
        <xdr:cNvSpPr/>
      </xdr:nvSpPr>
      <xdr:spPr>
        <a:xfrm>
          <a:off x="7810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84586</xdr:rowOff>
    </xdr:from>
    <xdr:ext cx="534377" cy="259045"/>
    <xdr:sp macro="" textlink="">
      <xdr:nvSpPr>
        <xdr:cNvPr id="450" name="テキスト ボックス 449"/>
        <xdr:cNvSpPr txBox="1"/>
      </xdr:nvSpPr>
      <xdr:spPr>
        <a:xfrm>
          <a:off x="7594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51" name="正方形/長方形 45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52" name="正方形/長方形 45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53" name="正方形/長方形 45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54" name="正方形/長方形 45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55" name="正方形/長方形 45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56" name="正方形/長方形 45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57" name="正方形/長方形 45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58" name="正方形/長方形 45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59" name="テキスト ボックス 45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60" name="直線コネクタ 45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61" name="テキスト ボックス 46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62" name="直線コネクタ 46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63" name="テキスト ボックス 46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64" name="直線コネクタ 46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65" name="テキスト ボックス 46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66" name="直線コネクタ 46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67" name="テキスト ボックス 46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68" name="直線コネクタ 46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69" name="テキスト ボックス 46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70" name="直線コネクタ 46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71" name="テキスト ボックス 47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73" name="テキスト ボックス 47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7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475" name="直線コネクタ 47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47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477" name="直線コネクタ 47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47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479" name="直線コネクタ 47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114427</xdr:rowOff>
    </xdr:from>
    <xdr:to>
      <xdr:col>85</xdr:col>
      <xdr:colOff>127000</xdr:colOff>
      <xdr:row>34</xdr:row>
      <xdr:rowOff>119126</xdr:rowOff>
    </xdr:to>
    <xdr:cxnSp macro="">
      <xdr:nvCxnSpPr>
        <xdr:cNvPr id="480" name="直線コネクタ 479"/>
        <xdr:cNvCxnSpPr/>
      </xdr:nvCxnSpPr>
      <xdr:spPr>
        <a:xfrm flipV="1">
          <a:off x="15481300" y="594372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481"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482" name="フローチャート: 判断 48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119126</xdr:rowOff>
    </xdr:from>
    <xdr:to>
      <xdr:col>81</xdr:col>
      <xdr:colOff>50800</xdr:colOff>
      <xdr:row>36</xdr:row>
      <xdr:rowOff>5842</xdr:rowOff>
    </xdr:to>
    <xdr:cxnSp macro="">
      <xdr:nvCxnSpPr>
        <xdr:cNvPr id="483" name="直線コネクタ 482"/>
        <xdr:cNvCxnSpPr/>
      </xdr:nvCxnSpPr>
      <xdr:spPr>
        <a:xfrm flipV="1">
          <a:off x="14592300" y="5948426"/>
          <a:ext cx="889000" cy="2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484" name="フローチャート: 判断 48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485" name="テキスト ボックス 484"/>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66040</xdr:rowOff>
    </xdr:from>
    <xdr:to>
      <xdr:col>76</xdr:col>
      <xdr:colOff>114300</xdr:colOff>
      <xdr:row>36</xdr:row>
      <xdr:rowOff>5842</xdr:rowOff>
    </xdr:to>
    <xdr:cxnSp macro="">
      <xdr:nvCxnSpPr>
        <xdr:cNvPr id="486" name="直線コネクタ 485"/>
        <xdr:cNvCxnSpPr/>
      </xdr:nvCxnSpPr>
      <xdr:spPr>
        <a:xfrm>
          <a:off x="13703300" y="5895340"/>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487" name="フローチャート: 判断 486"/>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488" name="テキスト ボックス 487"/>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114554</xdr:rowOff>
    </xdr:from>
    <xdr:to>
      <xdr:col>72</xdr:col>
      <xdr:colOff>38100</xdr:colOff>
      <xdr:row>36</xdr:row>
      <xdr:rowOff>44704</xdr:rowOff>
    </xdr:to>
    <xdr:sp macro="" textlink="">
      <xdr:nvSpPr>
        <xdr:cNvPr id="489" name="フローチャート: 判断 488"/>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490" name="テキスト ボックス 489"/>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491" name="テキスト ボックス 49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92" name="テキスト ボックス 49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493" name="テキスト ボックス 49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494" name="テキスト ボックス 49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495" name="テキスト ボックス 49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63627</xdr:rowOff>
    </xdr:from>
    <xdr:to>
      <xdr:col>85</xdr:col>
      <xdr:colOff>177800</xdr:colOff>
      <xdr:row>34</xdr:row>
      <xdr:rowOff>165227</xdr:rowOff>
    </xdr:to>
    <xdr:sp macro="" textlink="">
      <xdr:nvSpPr>
        <xdr:cNvPr id="496" name="楕円 495"/>
        <xdr:cNvSpPr/>
      </xdr:nvSpPr>
      <xdr:spPr>
        <a:xfrm>
          <a:off x="162687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86504</xdr:rowOff>
    </xdr:from>
    <xdr:ext cx="534377" cy="259045"/>
    <xdr:sp macro="" textlink="">
      <xdr:nvSpPr>
        <xdr:cNvPr id="497" name="消防費該当値テキスト"/>
        <xdr:cNvSpPr txBox="1"/>
      </xdr:nvSpPr>
      <xdr:spPr>
        <a:xfrm>
          <a:off x="16370300" y="57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68326</xdr:rowOff>
    </xdr:from>
    <xdr:to>
      <xdr:col>81</xdr:col>
      <xdr:colOff>101600</xdr:colOff>
      <xdr:row>34</xdr:row>
      <xdr:rowOff>169926</xdr:rowOff>
    </xdr:to>
    <xdr:sp macro="" textlink="">
      <xdr:nvSpPr>
        <xdr:cNvPr id="498" name="楕円 497"/>
        <xdr:cNvSpPr/>
      </xdr:nvSpPr>
      <xdr:spPr>
        <a:xfrm>
          <a:off x="15430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15003</xdr:rowOff>
    </xdr:from>
    <xdr:ext cx="534377" cy="259045"/>
    <xdr:sp macro="" textlink="">
      <xdr:nvSpPr>
        <xdr:cNvPr id="499" name="テキスト ボックス 498"/>
        <xdr:cNvSpPr txBox="1"/>
      </xdr:nvSpPr>
      <xdr:spPr>
        <a:xfrm>
          <a:off x="15214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126492</xdr:rowOff>
    </xdr:from>
    <xdr:to>
      <xdr:col>76</xdr:col>
      <xdr:colOff>165100</xdr:colOff>
      <xdr:row>36</xdr:row>
      <xdr:rowOff>56642</xdr:rowOff>
    </xdr:to>
    <xdr:sp macro="" textlink="">
      <xdr:nvSpPr>
        <xdr:cNvPr id="500" name="楕円 499"/>
        <xdr:cNvSpPr/>
      </xdr:nvSpPr>
      <xdr:spPr>
        <a:xfrm>
          <a:off x="14541500" y="61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47769</xdr:rowOff>
    </xdr:from>
    <xdr:ext cx="534377" cy="259045"/>
    <xdr:sp macro="" textlink="">
      <xdr:nvSpPr>
        <xdr:cNvPr id="501" name="テキスト ボックス 500"/>
        <xdr:cNvSpPr txBox="1"/>
      </xdr:nvSpPr>
      <xdr:spPr>
        <a:xfrm>
          <a:off x="14325111" y="62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15240</xdr:rowOff>
    </xdr:from>
    <xdr:to>
      <xdr:col>72</xdr:col>
      <xdr:colOff>38100</xdr:colOff>
      <xdr:row>34</xdr:row>
      <xdr:rowOff>116840</xdr:rowOff>
    </xdr:to>
    <xdr:sp macro="" textlink="">
      <xdr:nvSpPr>
        <xdr:cNvPr id="502" name="楕円 501"/>
        <xdr:cNvSpPr/>
      </xdr:nvSpPr>
      <xdr:spPr>
        <a:xfrm>
          <a:off x="13652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133367</xdr:rowOff>
    </xdr:from>
    <xdr:ext cx="534377" cy="259045"/>
    <xdr:sp macro="" textlink="">
      <xdr:nvSpPr>
        <xdr:cNvPr id="503" name="テキスト ボックス 502"/>
        <xdr:cNvSpPr txBox="1"/>
      </xdr:nvSpPr>
      <xdr:spPr>
        <a:xfrm>
          <a:off x="13436111" y="56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04" name="正方形/長方形 50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05" name="正方形/長方形 50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06" name="正方形/長方形 50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07" name="正方形/長方形 50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08" name="正方形/長方形 50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09" name="正方形/長方形 50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10" name="正方形/長方形 50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11" name="正方形/長方形 51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12" name="テキスト ボックス 51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13" name="直線コネクタ 51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14" name="テキスト ボックス 51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15" name="直線コネクタ 51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16" name="テキスト ボックス 51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17" name="直線コネクタ 51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18" name="テキスト ボックス 51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19" name="直線コネクタ 51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20" name="テキスト ボックス 51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21" name="直線コネクタ 52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22" name="テキスト ボックス 52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23" name="直線コネクタ 52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24" name="テキスト ボックス 52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25" name="直線コネクタ 52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26" name="テキスト ボックス 52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28" name="テキスト ボックス 52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2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30" name="直線コネクタ 529"/>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31"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32" name="直線コネクタ 531"/>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33"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34" name="直線コネクタ 533"/>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144762</xdr:rowOff>
    </xdr:from>
    <xdr:to>
      <xdr:col>85</xdr:col>
      <xdr:colOff>127000</xdr:colOff>
      <xdr:row>55</xdr:row>
      <xdr:rowOff>52212</xdr:rowOff>
    </xdr:to>
    <xdr:cxnSp macro="">
      <xdr:nvCxnSpPr>
        <xdr:cNvPr id="535" name="直線コネクタ 534"/>
        <xdr:cNvCxnSpPr/>
      </xdr:nvCxnSpPr>
      <xdr:spPr>
        <a:xfrm>
          <a:off x="15481300" y="9231612"/>
          <a:ext cx="838200" cy="2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36"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37" name="フローチャート: 判断 536"/>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89964</xdr:rowOff>
    </xdr:from>
    <xdr:to>
      <xdr:col>81</xdr:col>
      <xdr:colOff>50800</xdr:colOff>
      <xdr:row>53</xdr:row>
      <xdr:rowOff>144762</xdr:rowOff>
    </xdr:to>
    <xdr:cxnSp macro="">
      <xdr:nvCxnSpPr>
        <xdr:cNvPr id="538" name="直線コネクタ 537"/>
        <xdr:cNvCxnSpPr/>
      </xdr:nvCxnSpPr>
      <xdr:spPr>
        <a:xfrm>
          <a:off x="14592300" y="9005364"/>
          <a:ext cx="889000" cy="2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39" name="フローチャート: 判断 538"/>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40" name="テキスト ボックス 539"/>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89964</xdr:rowOff>
    </xdr:from>
    <xdr:to>
      <xdr:col>76</xdr:col>
      <xdr:colOff>114300</xdr:colOff>
      <xdr:row>54</xdr:row>
      <xdr:rowOff>120759</xdr:rowOff>
    </xdr:to>
    <xdr:cxnSp macro="">
      <xdr:nvCxnSpPr>
        <xdr:cNvPr id="541" name="直線コネクタ 540"/>
        <xdr:cNvCxnSpPr/>
      </xdr:nvCxnSpPr>
      <xdr:spPr>
        <a:xfrm flipV="1">
          <a:off x="13703300" y="9005364"/>
          <a:ext cx="889000" cy="3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42" name="フローチャート: 判断 541"/>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43" name="テキスト ボックス 542"/>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77470</xdr:rowOff>
    </xdr:from>
    <xdr:to>
      <xdr:col>72</xdr:col>
      <xdr:colOff>38100</xdr:colOff>
      <xdr:row>56</xdr:row>
      <xdr:rowOff>7620</xdr:rowOff>
    </xdr:to>
    <xdr:sp macro="" textlink="">
      <xdr:nvSpPr>
        <xdr:cNvPr id="544" name="フローチャート: 判断 543"/>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45" name="テキスト ボックス 544"/>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1412</xdr:rowOff>
    </xdr:from>
    <xdr:to>
      <xdr:col>85</xdr:col>
      <xdr:colOff>177800</xdr:colOff>
      <xdr:row>55</xdr:row>
      <xdr:rowOff>103012</xdr:rowOff>
    </xdr:to>
    <xdr:sp macro="" textlink="">
      <xdr:nvSpPr>
        <xdr:cNvPr id="551" name="楕円 550"/>
        <xdr:cNvSpPr/>
      </xdr:nvSpPr>
      <xdr:spPr>
        <a:xfrm>
          <a:off x="16268700" y="94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24289</xdr:rowOff>
    </xdr:from>
    <xdr:ext cx="534377" cy="259045"/>
    <xdr:sp macro="" textlink="">
      <xdr:nvSpPr>
        <xdr:cNvPr id="552" name="教育費該当値テキスト"/>
        <xdr:cNvSpPr txBox="1"/>
      </xdr:nvSpPr>
      <xdr:spPr>
        <a:xfrm>
          <a:off x="16370300" y="92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93962</xdr:rowOff>
    </xdr:from>
    <xdr:to>
      <xdr:col>81</xdr:col>
      <xdr:colOff>101600</xdr:colOff>
      <xdr:row>54</xdr:row>
      <xdr:rowOff>24112</xdr:rowOff>
    </xdr:to>
    <xdr:sp macro="" textlink="">
      <xdr:nvSpPr>
        <xdr:cNvPr id="553" name="楕円 552"/>
        <xdr:cNvSpPr/>
      </xdr:nvSpPr>
      <xdr:spPr>
        <a:xfrm>
          <a:off x="15430500" y="91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40639</xdr:rowOff>
    </xdr:from>
    <xdr:ext cx="534377" cy="259045"/>
    <xdr:sp macro="" textlink="">
      <xdr:nvSpPr>
        <xdr:cNvPr id="554" name="テキスト ボックス 553"/>
        <xdr:cNvSpPr txBox="1"/>
      </xdr:nvSpPr>
      <xdr:spPr>
        <a:xfrm>
          <a:off x="15214111" y="89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39164</xdr:rowOff>
    </xdr:from>
    <xdr:to>
      <xdr:col>76</xdr:col>
      <xdr:colOff>165100</xdr:colOff>
      <xdr:row>52</xdr:row>
      <xdr:rowOff>140764</xdr:rowOff>
    </xdr:to>
    <xdr:sp macro="" textlink="">
      <xdr:nvSpPr>
        <xdr:cNvPr id="555" name="楕円 554"/>
        <xdr:cNvSpPr/>
      </xdr:nvSpPr>
      <xdr:spPr>
        <a:xfrm>
          <a:off x="14541500" y="89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157291</xdr:rowOff>
    </xdr:from>
    <xdr:ext cx="534377" cy="259045"/>
    <xdr:sp macro="" textlink="">
      <xdr:nvSpPr>
        <xdr:cNvPr id="556" name="テキスト ボックス 555"/>
        <xdr:cNvSpPr txBox="1"/>
      </xdr:nvSpPr>
      <xdr:spPr>
        <a:xfrm>
          <a:off x="14325111" y="8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69959</xdr:rowOff>
    </xdr:from>
    <xdr:to>
      <xdr:col>72</xdr:col>
      <xdr:colOff>38100</xdr:colOff>
      <xdr:row>55</xdr:row>
      <xdr:rowOff>109</xdr:rowOff>
    </xdr:to>
    <xdr:sp macro="" textlink="">
      <xdr:nvSpPr>
        <xdr:cNvPr id="557" name="楕円 556"/>
        <xdr:cNvSpPr/>
      </xdr:nvSpPr>
      <xdr:spPr>
        <a:xfrm>
          <a:off x="13652500" y="93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16636</xdr:rowOff>
    </xdr:from>
    <xdr:ext cx="534377" cy="259045"/>
    <xdr:sp macro="" textlink="">
      <xdr:nvSpPr>
        <xdr:cNvPr id="558" name="テキスト ボックス 557"/>
        <xdr:cNvSpPr txBox="1"/>
      </xdr:nvSpPr>
      <xdr:spPr>
        <a:xfrm>
          <a:off x="13436111" y="91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69" name="直線コネクタ 56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70" name="テキスト ボックス 56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71" name="直線コネクタ 57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572" name="テキスト ボックス 57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73" name="直線コネクタ 57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574" name="テキスト ボックス 57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75" name="直線コネクタ 57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576" name="テキスト ボックス 57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77" name="直線コネクタ 57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578" name="テキスト ボックス 57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79" name="直線コネクタ 57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580" name="テキスト ボックス 57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582" name="テキスト ボックス 58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8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124678</xdr:rowOff>
    </xdr:from>
    <xdr:to>
      <xdr:col>85</xdr:col>
      <xdr:colOff>126364</xdr:colOff>
      <xdr:row>79</xdr:row>
      <xdr:rowOff>98879</xdr:rowOff>
    </xdr:to>
    <xdr:cxnSp macro="">
      <xdr:nvCxnSpPr>
        <xdr:cNvPr id="584" name="直線コネクタ 583"/>
        <xdr:cNvCxnSpPr/>
      </xdr:nvCxnSpPr>
      <xdr:spPr>
        <a:xfrm flipV="1">
          <a:off x="16317595" y="12811978"/>
          <a:ext cx="1269" cy="83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58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586" name="直線コネクタ 58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71355</xdr:rowOff>
    </xdr:from>
    <xdr:ext cx="469744" cy="259045"/>
    <xdr:sp macro="" textlink="">
      <xdr:nvSpPr>
        <xdr:cNvPr id="587" name="災害復旧費最大値テキスト"/>
        <xdr:cNvSpPr txBox="1"/>
      </xdr:nvSpPr>
      <xdr:spPr>
        <a:xfrm>
          <a:off x="16370300" y="125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124678</xdr:rowOff>
    </xdr:from>
    <xdr:to>
      <xdr:col>86</xdr:col>
      <xdr:colOff>25400</xdr:colOff>
      <xdr:row>74</xdr:row>
      <xdr:rowOff>124678</xdr:rowOff>
    </xdr:to>
    <xdr:cxnSp macro="">
      <xdr:nvCxnSpPr>
        <xdr:cNvPr id="588" name="直線コネクタ 587"/>
        <xdr:cNvCxnSpPr/>
      </xdr:nvCxnSpPr>
      <xdr:spPr>
        <a:xfrm>
          <a:off x="16230600" y="1281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90388</xdr:rowOff>
    </xdr:from>
    <xdr:to>
      <xdr:col>85</xdr:col>
      <xdr:colOff>127000</xdr:colOff>
      <xdr:row>79</xdr:row>
      <xdr:rowOff>59689</xdr:rowOff>
    </xdr:to>
    <xdr:cxnSp macro="">
      <xdr:nvCxnSpPr>
        <xdr:cNvPr id="589" name="直線コネクタ 588"/>
        <xdr:cNvCxnSpPr/>
      </xdr:nvCxnSpPr>
      <xdr:spPr>
        <a:xfrm>
          <a:off x="15481300" y="12091888"/>
          <a:ext cx="838200" cy="15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100021</xdr:rowOff>
    </xdr:from>
    <xdr:ext cx="378565" cy="259045"/>
    <xdr:sp macro="" textlink="">
      <xdr:nvSpPr>
        <xdr:cNvPr id="590" name="災害復旧費平均値テキスト"/>
        <xdr:cNvSpPr txBox="1"/>
      </xdr:nvSpPr>
      <xdr:spPr>
        <a:xfrm>
          <a:off x="16370300" y="133016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77144</xdr:rowOff>
    </xdr:from>
    <xdr:to>
      <xdr:col>85</xdr:col>
      <xdr:colOff>177800</xdr:colOff>
      <xdr:row>79</xdr:row>
      <xdr:rowOff>7294</xdr:rowOff>
    </xdr:to>
    <xdr:sp macro="" textlink="">
      <xdr:nvSpPr>
        <xdr:cNvPr id="591" name="フローチャート: 判断 590"/>
        <xdr:cNvSpPr/>
      </xdr:nvSpPr>
      <xdr:spPr>
        <a:xfrm>
          <a:off x="16268700" y="1345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90388</xdr:rowOff>
    </xdr:from>
    <xdr:to>
      <xdr:col>81</xdr:col>
      <xdr:colOff>50800</xdr:colOff>
      <xdr:row>71</xdr:row>
      <xdr:rowOff>29319</xdr:rowOff>
    </xdr:to>
    <xdr:cxnSp macro="">
      <xdr:nvCxnSpPr>
        <xdr:cNvPr id="592" name="直線コネクタ 591"/>
        <xdr:cNvCxnSpPr/>
      </xdr:nvCxnSpPr>
      <xdr:spPr>
        <a:xfrm flipV="1">
          <a:off x="14592300" y="12091888"/>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117638</xdr:rowOff>
    </xdr:from>
    <xdr:to>
      <xdr:col>81</xdr:col>
      <xdr:colOff>101600</xdr:colOff>
      <xdr:row>78</xdr:row>
      <xdr:rowOff>47788</xdr:rowOff>
    </xdr:to>
    <xdr:sp macro="" textlink="">
      <xdr:nvSpPr>
        <xdr:cNvPr id="593" name="フローチャート: 判断 592"/>
        <xdr:cNvSpPr/>
      </xdr:nvSpPr>
      <xdr:spPr>
        <a:xfrm>
          <a:off x="154305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38915</xdr:rowOff>
    </xdr:from>
    <xdr:ext cx="378565" cy="259045"/>
    <xdr:sp macro="" textlink="">
      <xdr:nvSpPr>
        <xdr:cNvPr id="594" name="テキスト ボックス 593"/>
        <xdr:cNvSpPr txBox="1"/>
      </xdr:nvSpPr>
      <xdr:spPr>
        <a:xfrm>
          <a:off x="15292017" y="1341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29319</xdr:rowOff>
    </xdr:from>
    <xdr:to>
      <xdr:col>76</xdr:col>
      <xdr:colOff>114300</xdr:colOff>
      <xdr:row>79</xdr:row>
      <xdr:rowOff>93980</xdr:rowOff>
    </xdr:to>
    <xdr:cxnSp macro="">
      <xdr:nvCxnSpPr>
        <xdr:cNvPr id="595" name="直線コネクタ 594"/>
        <xdr:cNvCxnSpPr/>
      </xdr:nvCxnSpPr>
      <xdr:spPr>
        <a:xfrm flipV="1">
          <a:off x="13703300" y="12202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596" name="フローチャート: 判断 595"/>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58183</xdr:rowOff>
    </xdr:from>
    <xdr:ext cx="378565" cy="259045"/>
    <xdr:sp macro="" textlink="">
      <xdr:nvSpPr>
        <xdr:cNvPr id="597" name="テキスト ボックス 596"/>
        <xdr:cNvSpPr txBox="1"/>
      </xdr:nvSpPr>
      <xdr:spPr>
        <a:xfrm>
          <a:off x="14403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123843</xdr:rowOff>
    </xdr:from>
    <xdr:to>
      <xdr:col>72</xdr:col>
      <xdr:colOff>38100</xdr:colOff>
      <xdr:row>76</xdr:row>
      <xdr:rowOff>53994</xdr:rowOff>
    </xdr:to>
    <xdr:sp macro="" textlink="">
      <xdr:nvSpPr>
        <xdr:cNvPr id="598" name="フローチャート: 判断 597"/>
        <xdr:cNvSpPr/>
      </xdr:nvSpPr>
      <xdr:spPr>
        <a:xfrm>
          <a:off x="13652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70520</xdr:rowOff>
    </xdr:from>
    <xdr:ext cx="469744" cy="259045"/>
    <xdr:sp macro="" textlink="">
      <xdr:nvSpPr>
        <xdr:cNvPr id="599" name="テキスト ボックス 598"/>
        <xdr:cNvSpPr txBox="1"/>
      </xdr:nvSpPr>
      <xdr:spPr>
        <a:xfrm>
          <a:off x="13468428"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8889</xdr:rowOff>
    </xdr:from>
    <xdr:to>
      <xdr:col>85</xdr:col>
      <xdr:colOff>177800</xdr:colOff>
      <xdr:row>79</xdr:row>
      <xdr:rowOff>110489</xdr:rowOff>
    </xdr:to>
    <xdr:sp macro="" textlink="">
      <xdr:nvSpPr>
        <xdr:cNvPr id="605" name="楕円 604"/>
        <xdr:cNvSpPr/>
      </xdr:nvSpPr>
      <xdr:spPr>
        <a:xfrm>
          <a:off x="16268700" y="135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95266</xdr:rowOff>
    </xdr:from>
    <xdr:ext cx="378565" cy="259045"/>
    <xdr:sp macro="" textlink="">
      <xdr:nvSpPr>
        <xdr:cNvPr id="606" name="災害復旧費該当値テキスト"/>
        <xdr:cNvSpPr txBox="1"/>
      </xdr:nvSpPr>
      <xdr:spPr>
        <a:xfrm>
          <a:off x="16370300" y="1346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39588</xdr:rowOff>
    </xdr:from>
    <xdr:to>
      <xdr:col>81</xdr:col>
      <xdr:colOff>101600</xdr:colOff>
      <xdr:row>70</xdr:row>
      <xdr:rowOff>141188</xdr:rowOff>
    </xdr:to>
    <xdr:sp macro="" textlink="">
      <xdr:nvSpPr>
        <xdr:cNvPr id="607" name="楕円 606"/>
        <xdr:cNvSpPr/>
      </xdr:nvSpPr>
      <xdr:spPr>
        <a:xfrm>
          <a:off x="15430500" y="12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157715</xdr:rowOff>
    </xdr:from>
    <xdr:ext cx="469744" cy="259045"/>
    <xdr:sp macro="" textlink="">
      <xdr:nvSpPr>
        <xdr:cNvPr id="608" name="テキスト ボックス 607"/>
        <xdr:cNvSpPr txBox="1"/>
      </xdr:nvSpPr>
      <xdr:spPr>
        <a:xfrm>
          <a:off x="15246428" y="1181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149969</xdr:rowOff>
    </xdr:from>
    <xdr:to>
      <xdr:col>76</xdr:col>
      <xdr:colOff>165100</xdr:colOff>
      <xdr:row>71</xdr:row>
      <xdr:rowOff>80119</xdr:rowOff>
    </xdr:to>
    <xdr:sp macro="" textlink="">
      <xdr:nvSpPr>
        <xdr:cNvPr id="609" name="楕円 608"/>
        <xdr:cNvSpPr/>
      </xdr:nvSpPr>
      <xdr:spPr>
        <a:xfrm>
          <a:off x="14541500" y="121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96646</xdr:rowOff>
    </xdr:from>
    <xdr:ext cx="469744" cy="259045"/>
    <xdr:sp macro="" textlink="">
      <xdr:nvSpPr>
        <xdr:cNvPr id="610" name="テキスト ボックス 609"/>
        <xdr:cNvSpPr txBox="1"/>
      </xdr:nvSpPr>
      <xdr:spPr>
        <a:xfrm>
          <a:off x="14357428" y="119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43180</xdr:rowOff>
    </xdr:from>
    <xdr:to>
      <xdr:col>72</xdr:col>
      <xdr:colOff>38100</xdr:colOff>
      <xdr:row>79</xdr:row>
      <xdr:rowOff>144780</xdr:rowOff>
    </xdr:to>
    <xdr:sp macro="" textlink="">
      <xdr:nvSpPr>
        <xdr:cNvPr id="611" name="楕円 610"/>
        <xdr:cNvSpPr/>
      </xdr:nvSpPr>
      <xdr:spPr>
        <a:xfrm>
          <a:off x="13652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135907</xdr:rowOff>
    </xdr:from>
    <xdr:ext cx="313932" cy="259045"/>
    <xdr:sp macro="" textlink="">
      <xdr:nvSpPr>
        <xdr:cNvPr id="612" name="テキスト ボックス 611"/>
        <xdr:cNvSpPr txBox="1"/>
      </xdr:nvSpPr>
      <xdr:spPr>
        <a:xfrm>
          <a:off x="13546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23" name="直線コネクタ 62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24" name="テキスト ボックス 62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25" name="直線コネクタ 62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26" name="テキスト ボックス 62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27" name="直線コネクタ 62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28" name="テキスト ボックス 62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29" name="直線コネクタ 62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30" name="テキスト ボックス 62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31" name="直線コネクタ 63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32" name="テキスト ボックス 63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3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36" name="直線コネクタ 635"/>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37"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38" name="直線コネクタ 637"/>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39"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40" name="直線コネクタ 639"/>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79121</xdr:rowOff>
    </xdr:from>
    <xdr:to>
      <xdr:col>85</xdr:col>
      <xdr:colOff>127000</xdr:colOff>
      <xdr:row>94</xdr:row>
      <xdr:rowOff>100057</xdr:rowOff>
    </xdr:to>
    <xdr:cxnSp macro="">
      <xdr:nvCxnSpPr>
        <xdr:cNvPr id="641" name="直線コネクタ 640"/>
        <xdr:cNvCxnSpPr/>
      </xdr:nvCxnSpPr>
      <xdr:spPr>
        <a:xfrm flipV="1">
          <a:off x="15481300" y="16195421"/>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42"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43" name="フローチャート: 判断 642"/>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100057</xdr:rowOff>
    </xdr:from>
    <xdr:to>
      <xdr:col>81</xdr:col>
      <xdr:colOff>50800</xdr:colOff>
      <xdr:row>94</xdr:row>
      <xdr:rowOff>112934</xdr:rowOff>
    </xdr:to>
    <xdr:cxnSp macro="">
      <xdr:nvCxnSpPr>
        <xdr:cNvPr id="644" name="直線コネクタ 643"/>
        <xdr:cNvCxnSpPr/>
      </xdr:nvCxnSpPr>
      <xdr:spPr>
        <a:xfrm flipV="1">
          <a:off x="14592300" y="16216357"/>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45" name="フローチャート: 判断 644"/>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46" name="テキスト ボックス 645"/>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112573</xdr:rowOff>
    </xdr:from>
    <xdr:to>
      <xdr:col>76</xdr:col>
      <xdr:colOff>114300</xdr:colOff>
      <xdr:row>94</xdr:row>
      <xdr:rowOff>112934</xdr:rowOff>
    </xdr:to>
    <xdr:cxnSp macro="">
      <xdr:nvCxnSpPr>
        <xdr:cNvPr id="647" name="直線コネクタ 646"/>
        <xdr:cNvCxnSpPr/>
      </xdr:nvCxnSpPr>
      <xdr:spPr>
        <a:xfrm>
          <a:off x="13703300" y="1622887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48" name="フローチャート: 判断 647"/>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649" name="テキスト ボックス 648"/>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64536</xdr:rowOff>
    </xdr:from>
    <xdr:to>
      <xdr:col>72</xdr:col>
      <xdr:colOff>38100</xdr:colOff>
      <xdr:row>95</xdr:row>
      <xdr:rowOff>166136</xdr:rowOff>
    </xdr:to>
    <xdr:sp macro="" textlink="">
      <xdr:nvSpPr>
        <xdr:cNvPr id="650" name="フローチャート: 判断 64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651" name="テキスト ボックス 65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28321</xdr:rowOff>
    </xdr:from>
    <xdr:to>
      <xdr:col>85</xdr:col>
      <xdr:colOff>177800</xdr:colOff>
      <xdr:row>94</xdr:row>
      <xdr:rowOff>129921</xdr:rowOff>
    </xdr:to>
    <xdr:sp macro="" textlink="">
      <xdr:nvSpPr>
        <xdr:cNvPr id="657" name="楕円 656"/>
        <xdr:cNvSpPr/>
      </xdr:nvSpPr>
      <xdr:spPr>
        <a:xfrm>
          <a:off x="162687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51198</xdr:rowOff>
    </xdr:from>
    <xdr:ext cx="534377" cy="259045"/>
    <xdr:sp macro="" textlink="">
      <xdr:nvSpPr>
        <xdr:cNvPr id="658" name="公債費該当値テキスト"/>
        <xdr:cNvSpPr txBox="1"/>
      </xdr:nvSpPr>
      <xdr:spPr>
        <a:xfrm>
          <a:off x="16370300" y="159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49257</xdr:rowOff>
    </xdr:from>
    <xdr:to>
      <xdr:col>81</xdr:col>
      <xdr:colOff>101600</xdr:colOff>
      <xdr:row>94</xdr:row>
      <xdr:rowOff>150857</xdr:rowOff>
    </xdr:to>
    <xdr:sp macro="" textlink="">
      <xdr:nvSpPr>
        <xdr:cNvPr id="659" name="楕円 658"/>
        <xdr:cNvSpPr/>
      </xdr:nvSpPr>
      <xdr:spPr>
        <a:xfrm>
          <a:off x="15430500" y="161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167384</xdr:rowOff>
    </xdr:from>
    <xdr:ext cx="534377" cy="259045"/>
    <xdr:sp macro="" textlink="">
      <xdr:nvSpPr>
        <xdr:cNvPr id="660" name="テキスト ボックス 659"/>
        <xdr:cNvSpPr txBox="1"/>
      </xdr:nvSpPr>
      <xdr:spPr>
        <a:xfrm>
          <a:off x="15214111" y="15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62134</xdr:rowOff>
    </xdr:from>
    <xdr:to>
      <xdr:col>76</xdr:col>
      <xdr:colOff>165100</xdr:colOff>
      <xdr:row>94</xdr:row>
      <xdr:rowOff>163734</xdr:rowOff>
    </xdr:to>
    <xdr:sp macro="" textlink="">
      <xdr:nvSpPr>
        <xdr:cNvPr id="661" name="楕円 660"/>
        <xdr:cNvSpPr/>
      </xdr:nvSpPr>
      <xdr:spPr>
        <a:xfrm>
          <a:off x="14541500" y="161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8811</xdr:rowOff>
    </xdr:from>
    <xdr:ext cx="534377" cy="259045"/>
    <xdr:sp macro="" textlink="">
      <xdr:nvSpPr>
        <xdr:cNvPr id="662" name="テキスト ボックス 661"/>
        <xdr:cNvSpPr txBox="1"/>
      </xdr:nvSpPr>
      <xdr:spPr>
        <a:xfrm>
          <a:off x="14325111" y="159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61773</xdr:rowOff>
    </xdr:from>
    <xdr:to>
      <xdr:col>72</xdr:col>
      <xdr:colOff>38100</xdr:colOff>
      <xdr:row>94</xdr:row>
      <xdr:rowOff>163373</xdr:rowOff>
    </xdr:to>
    <xdr:sp macro="" textlink="">
      <xdr:nvSpPr>
        <xdr:cNvPr id="663" name="楕円 662"/>
        <xdr:cNvSpPr/>
      </xdr:nvSpPr>
      <xdr:spPr>
        <a:xfrm>
          <a:off x="13652500" y="161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8450</xdr:rowOff>
    </xdr:from>
    <xdr:ext cx="534377" cy="259045"/>
    <xdr:sp macro="" textlink="">
      <xdr:nvSpPr>
        <xdr:cNvPr id="664" name="テキスト ボックス 663"/>
        <xdr:cNvSpPr txBox="1"/>
      </xdr:nvSpPr>
      <xdr:spPr>
        <a:xfrm>
          <a:off x="13436111" y="1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78" name="テキスト ボックス 67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80" name="テキスト ボックス 67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82" name="テキスト ボックス 68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84" name="テキスト ボックス 68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8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686" name="直線コネクタ 685"/>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8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689"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690" name="直線コネクタ 689"/>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692"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693" name="フローチャート: 判断 692"/>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695" name="フローチャート: 判断 694"/>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696" name="テキスト ボックス 695"/>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698" name="フローチャート: 判断 697"/>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699" name="テキスト ボックス 698"/>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00" name="フローチャート: 判断 699"/>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01" name="テキスト ボックス 700"/>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02" name="テキスト ボックス 70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03" name="テキスト ボックス 70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04" name="テキスト ボックス 70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05" name="テキスト ボックス 70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06" name="テキスト ボックス 70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07" name="楕円 70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0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09" name="楕円 70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10" name="テキスト ボックス 70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11" name="楕円 71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12" name="テキスト ボックス 71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13" name="楕円 71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14" name="テキスト ボックス 71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15" name="正方形/長方形 71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16" name="正方形/長方形 71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17" name="正方形/長方形 71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18" name="正方形/長方形 71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19" name="正方形/長方形 71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20" name="正方形/長方形 71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21" name="正方形/長方形 72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22" name="正方形/長方形 72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23" name="テキスト ボックス 72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24" name="直線コネクタ 72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25" name="直線コネクタ 72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26" name="テキスト ボックス 72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27" name="直線コネクタ 72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28" name="テキスト ボックス 72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2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30" name="直線コネクタ 72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3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32" name="直線コネクタ 73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3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34" name="直線コネクタ 73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35" name="直線コネクタ 73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3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37" name="フローチャート: 判断 73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38" name="直線コネクタ 73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39" name="フローチャート: 判断 73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40" name="テキスト ボックス 73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41" name="直線コネクタ 74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42" name="フローチャート: 判断 74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43" name="テキスト ボックス 74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44" name="フローチャート: 判断 74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45" name="テキスト ボックス 74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46" name="テキスト ボックス 74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47" name="テキスト ボックス 74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48" name="テキスト ボックス 74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49" name="テキスト ボックス 74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50" name="テキスト ボックス 74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51" name="楕円 75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5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53" name="楕円 75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54" name="テキスト ボックス 75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55" name="楕円 75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56" name="テキスト ボックス 75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57" name="楕円 75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58" name="テキスト ボックス 75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59" name="正方形/長方形 7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60" name="正方形/長方形 7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61" name="テキスト ボックス 7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労働費、農林水産業費、土木費</a:t>
          </a:r>
          <a:r>
            <a:rPr kumimoji="1" lang="ja-JP" altLang="en-US" sz="1100">
              <a:solidFill>
                <a:schemeClr val="dk1"/>
              </a:solidFill>
              <a:effectLst/>
              <a:latin typeface="+mn-lt"/>
              <a:ea typeface="+mn-ea"/>
              <a:cs typeface="+mn-cs"/>
            </a:rPr>
            <a:t>、消防費、教育</a:t>
          </a:r>
          <a:r>
            <a:rPr kumimoji="1" lang="ja-JP" altLang="ja-JP" sz="1100">
              <a:solidFill>
                <a:schemeClr val="dk1"/>
              </a:solidFill>
              <a:effectLst/>
              <a:latin typeface="+mn-lt"/>
              <a:ea typeface="+mn-ea"/>
              <a:cs typeface="+mn-cs"/>
            </a:rPr>
            <a:t>費、公債費については、概ね類似団体と同水準</a:t>
          </a:r>
          <a:r>
            <a:rPr kumimoji="1" lang="ja-JP" altLang="en-US" sz="1100">
              <a:solidFill>
                <a:schemeClr val="dk1"/>
              </a:solidFill>
              <a:effectLst/>
              <a:latin typeface="+mn-lt"/>
              <a:ea typeface="+mn-ea"/>
              <a:cs typeface="+mn-cs"/>
            </a:rPr>
            <a:t>であり、消防費、公債費以外は全国及び県内</a:t>
          </a:r>
          <a:r>
            <a:rPr kumimoji="1" lang="ja-JP" altLang="ja-JP" sz="1100">
              <a:solidFill>
                <a:schemeClr val="dk1"/>
              </a:solidFill>
              <a:effectLst/>
              <a:latin typeface="+mn-lt"/>
              <a:ea typeface="+mn-ea"/>
              <a:cs typeface="+mn-cs"/>
            </a:rPr>
            <a:t>平均を下回って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が前年度と比較し上昇した要因としては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老人福祉費（介護老人保健施設整備資金貸付金 ）及び児童福祉費（いりふね・そのべ保育園統合整備事業費）等の増によるものである。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商工費について、類似団体及び全国平均を上回っている要因としては、企業誘致関連の企業立地促進事業や商工業振興の中小企業向け資金融資事業</a:t>
          </a:r>
          <a:r>
            <a:rPr kumimoji="1" lang="ja-JP" altLang="ja-JP" sz="1100">
              <a:solidFill>
                <a:schemeClr val="dk1"/>
              </a:solidFill>
              <a:effectLst/>
              <a:latin typeface="+mn-lt"/>
              <a:ea typeface="+mn-ea"/>
              <a:cs typeface="+mn-cs"/>
            </a:rPr>
            <a:t>を積極的に行っていることによるものと思われる。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残高については、</a:t>
          </a:r>
          <a:r>
            <a:rPr lang="en-US" altLang="ja-JP" sz="1100" b="0" i="0" baseline="0">
              <a:solidFill>
                <a:schemeClr val="dk1"/>
              </a:solidFill>
              <a:effectLst/>
              <a:latin typeface="+mn-lt"/>
              <a:ea typeface="+mn-ea"/>
              <a:cs typeface="+mn-cs"/>
            </a:rPr>
            <a:t>1.99pt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18.95</a:t>
          </a:r>
          <a:r>
            <a:rPr lang="ja-JP" altLang="ja-JP" sz="1100" b="0" i="0" baseline="0">
              <a:solidFill>
                <a:schemeClr val="dk1"/>
              </a:solidFill>
              <a:effectLst/>
              <a:latin typeface="+mn-lt"/>
              <a:ea typeface="+mn-ea"/>
              <a:cs typeface="+mn-cs"/>
            </a:rPr>
            <a:t>となった。</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黒字で前</a:t>
          </a:r>
          <a:r>
            <a:rPr lang="ja-JP" altLang="ja-JP" sz="1100" b="0" i="0" baseline="0">
              <a:solidFill>
                <a:schemeClr val="dk1"/>
              </a:solidFill>
              <a:effectLst/>
              <a:latin typeface="+mn-lt"/>
              <a:ea typeface="+mn-ea"/>
              <a:cs typeface="+mn-cs"/>
            </a:rPr>
            <a:t>年と</a:t>
          </a:r>
          <a:r>
            <a:rPr lang="ja-JP" altLang="en-US" sz="1100" b="0" i="0" baseline="0">
              <a:solidFill>
                <a:schemeClr val="dk1"/>
              </a:solidFill>
              <a:effectLst/>
              <a:latin typeface="+mn-lt"/>
              <a:ea typeface="+mn-ea"/>
              <a:cs typeface="+mn-cs"/>
            </a:rPr>
            <a:t>比較し</a:t>
          </a:r>
          <a:r>
            <a:rPr lang="en-US" altLang="ja-JP" sz="1100" b="0" i="0" baseline="0">
              <a:solidFill>
                <a:schemeClr val="dk1"/>
              </a:solidFill>
              <a:effectLst/>
              <a:latin typeface="+mn-lt"/>
              <a:ea typeface="+mn-ea"/>
              <a:cs typeface="+mn-cs"/>
            </a:rPr>
            <a:t>1.53pt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7.42</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形式収支額が前年と比較し増となったことと、利率の高い市債を繰上げ償還したことにより</a:t>
          </a:r>
          <a:r>
            <a:rPr kumimoji="1" lang="en-US" altLang="ja-JP" sz="1100">
              <a:solidFill>
                <a:schemeClr val="dk1"/>
              </a:solidFill>
              <a:effectLst/>
              <a:latin typeface="+mn-lt"/>
              <a:ea typeface="+mn-ea"/>
              <a:cs typeface="+mn-cs"/>
            </a:rPr>
            <a:t>3.5pt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今後も安定した行政サービスが維持できるよう財政の健全化に取り組んでいく。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各会計ともに黒字決算をしている。また、黒字額の標準財政規模に対する比率にあっては、標準的な範囲に収まっている。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今後も引き続き各会計ともに黒字を堅守できるよう努める。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37_&#26627;&#2640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63.9</v>
          </cell>
        </row>
        <row r="53">
          <cell r="CN53">
            <v>55.4</v>
          </cell>
        </row>
        <row r="55">
          <cell r="AN55" t="str">
            <v>類似団体内平均値</v>
          </cell>
          <cell r="CN55">
            <v>24.1</v>
          </cell>
        </row>
        <row r="57">
          <cell r="CN57">
            <v>57.1</v>
          </cell>
        </row>
        <row r="72">
          <cell r="BP72" t="str">
            <v>H25</v>
          </cell>
          <cell r="BX72" t="str">
            <v>H26</v>
          </cell>
          <cell r="CF72" t="str">
            <v>H27</v>
          </cell>
          <cell r="CN72" t="str">
            <v>H28</v>
          </cell>
          <cell r="CV72" t="str">
            <v>H29</v>
          </cell>
        </row>
        <row r="73">
          <cell r="AN73" t="str">
            <v>当該団体値</v>
          </cell>
          <cell r="BX73">
            <v>57.1</v>
          </cell>
          <cell r="CF73">
            <v>62.6</v>
          </cell>
          <cell r="CN73">
            <v>63.9</v>
          </cell>
          <cell r="CV73">
            <v>63.4</v>
          </cell>
        </row>
        <row r="75">
          <cell r="BX75">
            <v>8.9</v>
          </cell>
          <cell r="CF75">
            <v>9.6</v>
          </cell>
          <cell r="CN75">
            <v>10.5</v>
          </cell>
          <cell r="CV75">
            <v>10.8</v>
          </cell>
        </row>
        <row r="77">
          <cell r="AN77" t="str">
            <v>類似団体内平均値</v>
          </cell>
          <cell r="BX77">
            <v>30.5</v>
          </cell>
          <cell r="CF77">
            <v>13.7</v>
          </cell>
          <cell r="CN77">
            <v>24.1</v>
          </cell>
          <cell r="CV77">
            <v>20.100000000000001</v>
          </cell>
        </row>
        <row r="79">
          <cell r="BX79">
            <v>5.2</v>
          </cell>
          <cell r="CF79">
            <v>5.8</v>
          </cell>
          <cell r="CN79">
            <v>6</v>
          </cell>
          <cell r="CV79">
            <v>5.8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66521951</v>
      </c>
      <c r="BO4" s="403"/>
      <c r="BP4" s="403"/>
      <c r="BQ4" s="403"/>
      <c r="BR4" s="403"/>
      <c r="BS4" s="403"/>
      <c r="BT4" s="403"/>
      <c r="BU4" s="404"/>
      <c r="BV4" s="402">
        <v>66265321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7.4</v>
      </c>
      <c r="CU4" s="584"/>
      <c r="CV4" s="584"/>
      <c r="CW4" s="584"/>
      <c r="CX4" s="584"/>
      <c r="CY4" s="584"/>
      <c r="CZ4" s="584"/>
      <c r="DA4" s="585"/>
      <c r="DB4" s="583">
        <v>5.9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63602488</v>
      </c>
      <c r="BO5" s="408"/>
      <c r="BP5" s="408"/>
      <c r="BQ5" s="408"/>
      <c r="BR5" s="408"/>
      <c r="BS5" s="408"/>
      <c r="BT5" s="408"/>
      <c r="BU5" s="409"/>
      <c r="BV5" s="407">
        <v>63862951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96</v>
      </c>
      <c r="CU5" s="378"/>
      <c r="CV5" s="378"/>
      <c r="CW5" s="378"/>
      <c r="CX5" s="378"/>
      <c r="CY5" s="378"/>
      <c r="CZ5" s="378"/>
      <c r="DA5" s="379"/>
      <c r="DB5" s="377">
        <v>95.7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2919463</v>
      </c>
      <c r="BO6" s="408"/>
      <c r="BP6" s="408"/>
      <c r="BQ6" s="408"/>
      <c r="BR6" s="408"/>
      <c r="BS6" s="408"/>
      <c r="BT6" s="408"/>
      <c r="BU6" s="409"/>
      <c r="BV6" s="407">
        <v>2402370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102.3</v>
      </c>
      <c r="CU6" s="558"/>
      <c r="CV6" s="558"/>
      <c r="CW6" s="558"/>
      <c r="CX6" s="558"/>
      <c r="CY6" s="558"/>
      <c r="CZ6" s="558"/>
      <c r="DA6" s="559"/>
      <c r="DB6" s="557">
        <v>101.6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239963</v>
      </c>
      <c r="BO7" s="408"/>
      <c r="BP7" s="408"/>
      <c r="BQ7" s="408"/>
      <c r="BR7" s="408"/>
      <c r="BS7" s="408"/>
      <c r="BT7" s="408"/>
      <c r="BU7" s="409"/>
      <c r="BV7" s="407">
        <v>251248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36126746</v>
      </c>
      <c r="CU7" s="408"/>
      <c r="CV7" s="408"/>
      <c r="CW7" s="408"/>
      <c r="CX7" s="408"/>
      <c r="CY7" s="408"/>
      <c r="CZ7" s="408"/>
      <c r="DA7" s="409"/>
      <c r="DB7" s="407">
        <v>36535538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2679500</v>
      </c>
      <c r="BO8" s="408"/>
      <c r="BP8" s="408"/>
      <c r="BQ8" s="408"/>
      <c r="BR8" s="408"/>
      <c r="BS8" s="408"/>
      <c r="BT8" s="408"/>
      <c r="BU8" s="409"/>
      <c r="BV8" s="407">
        <v>2151122</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0.73</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159211</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528378</v>
      </c>
      <c r="BO9" s="408"/>
      <c r="BP9" s="408"/>
      <c r="BQ9" s="408"/>
      <c r="BR9" s="408"/>
      <c r="BS9" s="408"/>
      <c r="BT9" s="408"/>
      <c r="BU9" s="409"/>
      <c r="BV9" s="407">
        <v>-1319417</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15.7</v>
      </c>
      <c r="CU9" s="378"/>
      <c r="CV9" s="378"/>
      <c r="CW9" s="378"/>
      <c r="CX9" s="378"/>
      <c r="CY9" s="378"/>
      <c r="CZ9" s="378"/>
      <c r="DA9" s="379"/>
      <c r="DB9" s="377">
        <v>15.2</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164024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1076752</v>
      </c>
      <c r="BO10" s="408"/>
      <c r="BP10" s="408"/>
      <c r="BQ10" s="408"/>
      <c r="BR10" s="408"/>
      <c r="BS10" s="408"/>
      <c r="BT10" s="408"/>
      <c r="BU10" s="409"/>
      <c r="BV10" s="407">
        <v>1759218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344165</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162027</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1880124</v>
      </c>
      <c r="BO12" s="408"/>
      <c r="BP12" s="408"/>
      <c r="BQ12" s="408"/>
      <c r="BR12" s="408"/>
      <c r="BS12" s="408"/>
      <c r="BT12" s="408"/>
      <c r="BU12" s="409"/>
      <c r="BV12" s="407">
        <v>1649763</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157998</v>
      </c>
      <c r="S13" s="511"/>
      <c r="T13" s="511"/>
      <c r="U13" s="511"/>
      <c r="V13" s="512"/>
      <c r="W13" s="498" t="s">
        <v>132</v>
      </c>
      <c r="X13" s="420"/>
      <c r="Y13" s="420"/>
      <c r="Z13" s="420"/>
      <c r="AA13" s="420"/>
      <c r="AB13" s="421"/>
      <c r="AC13" s="383">
        <v>4587</v>
      </c>
      <c r="AD13" s="384"/>
      <c r="AE13" s="384"/>
      <c r="AF13" s="384"/>
      <c r="AG13" s="385"/>
      <c r="AH13" s="383">
        <v>5000</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69171</v>
      </c>
      <c r="BO13" s="408"/>
      <c r="BP13" s="408"/>
      <c r="BQ13" s="408"/>
      <c r="BR13" s="408"/>
      <c r="BS13" s="408"/>
      <c r="BT13" s="408"/>
      <c r="BU13" s="409"/>
      <c r="BV13" s="407">
        <v>-1209962</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10.8</v>
      </c>
      <c r="CU13" s="378"/>
      <c r="CV13" s="378"/>
      <c r="CW13" s="378"/>
      <c r="CX13" s="378"/>
      <c r="CY13" s="378"/>
      <c r="CZ13" s="378"/>
      <c r="DA13" s="379"/>
      <c r="DB13" s="377">
        <v>10.5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162734</v>
      </c>
      <c r="S14" s="511"/>
      <c r="T14" s="511"/>
      <c r="U14" s="511"/>
      <c r="V14" s="512"/>
      <c r="W14" s="513"/>
      <c r="X14" s="423"/>
      <c r="Y14" s="423"/>
      <c r="Z14" s="423"/>
      <c r="AA14" s="423"/>
      <c r="AB14" s="424"/>
      <c r="AC14" s="503">
        <v>6.1</v>
      </c>
      <c r="AD14" s="504"/>
      <c r="AE14" s="504"/>
      <c r="AF14" s="504"/>
      <c r="AG14" s="505"/>
      <c r="AH14" s="503">
        <v>6.4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63.4</v>
      </c>
      <c r="CU14" s="515"/>
      <c r="CV14" s="515"/>
      <c r="CW14" s="515"/>
      <c r="CX14" s="515"/>
      <c r="CY14" s="515"/>
      <c r="CZ14" s="515"/>
      <c r="DA14" s="516"/>
      <c r="DB14" s="514">
        <v>63.9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159250</v>
      </c>
      <c r="S15" s="511"/>
      <c r="T15" s="511"/>
      <c r="U15" s="511"/>
      <c r="V15" s="512"/>
      <c r="W15" s="498" t="s">
        <v>139</v>
      </c>
      <c r="X15" s="420"/>
      <c r="Y15" s="420"/>
      <c r="Z15" s="420"/>
      <c r="AA15" s="420"/>
      <c r="AB15" s="421"/>
      <c r="AC15" s="383">
        <v>26224</v>
      </c>
      <c r="AD15" s="384"/>
      <c r="AE15" s="384"/>
      <c r="AF15" s="384"/>
      <c r="AG15" s="385"/>
      <c r="AH15" s="383">
        <v>26584</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19763529</v>
      </c>
      <c r="BO15" s="403"/>
      <c r="BP15" s="403"/>
      <c r="BQ15" s="403"/>
      <c r="BR15" s="403"/>
      <c r="BS15" s="403"/>
      <c r="BT15" s="403"/>
      <c r="BU15" s="404"/>
      <c r="BV15" s="402">
        <v>19717319</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34.700000000000003</v>
      </c>
      <c r="AD16" s="504"/>
      <c r="AE16" s="504"/>
      <c r="AF16" s="504"/>
      <c r="AG16" s="505"/>
      <c r="AH16" s="503">
        <v>34.1</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26824062</v>
      </c>
      <c r="BO16" s="408"/>
      <c r="BP16" s="408"/>
      <c r="BQ16" s="408"/>
      <c r="BR16" s="408"/>
      <c r="BS16" s="408"/>
      <c r="BT16" s="408"/>
      <c r="BU16" s="409"/>
      <c r="BV16" s="407">
        <v>26971342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44821</v>
      </c>
      <c r="AD17" s="384"/>
      <c r="AE17" s="384"/>
      <c r="AF17" s="384"/>
      <c r="AG17" s="385"/>
      <c r="AH17" s="383">
        <v>46284</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25237827</v>
      </c>
      <c r="BO17" s="408"/>
      <c r="BP17" s="408"/>
      <c r="BQ17" s="408"/>
      <c r="BR17" s="408"/>
      <c r="BS17" s="408"/>
      <c r="BT17" s="408"/>
      <c r="BU17" s="409"/>
      <c r="BV17" s="407">
        <v>25151663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331.5</v>
      </c>
      <c r="M18" s="472"/>
      <c r="N18" s="472"/>
      <c r="O18" s="472"/>
      <c r="P18" s="472"/>
      <c r="Q18" s="472"/>
      <c r="R18" s="473"/>
      <c r="S18" s="473"/>
      <c r="T18" s="473"/>
      <c r="U18" s="473"/>
      <c r="V18" s="474"/>
      <c r="W18" s="488"/>
      <c r="X18" s="489"/>
      <c r="Y18" s="489"/>
      <c r="Z18" s="489"/>
      <c r="AA18" s="489"/>
      <c r="AB18" s="499"/>
      <c r="AC18" s="371">
        <v>59.3</v>
      </c>
      <c r="AD18" s="372"/>
      <c r="AE18" s="372"/>
      <c r="AF18" s="372"/>
      <c r="AG18" s="475"/>
      <c r="AH18" s="371">
        <v>59.4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35332346</v>
      </c>
      <c r="BO18" s="408"/>
      <c r="BP18" s="408"/>
      <c r="BQ18" s="408"/>
      <c r="BR18" s="408"/>
      <c r="BS18" s="408"/>
      <c r="BT18" s="408"/>
      <c r="BU18" s="409"/>
      <c r="BV18" s="407">
        <v>35112668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480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44271710</v>
      </c>
      <c r="BO19" s="408"/>
      <c r="BP19" s="408"/>
      <c r="BQ19" s="408"/>
      <c r="BR19" s="408"/>
      <c r="BS19" s="408"/>
      <c r="BT19" s="408"/>
      <c r="BU19" s="409"/>
      <c r="BV19" s="407">
        <v>44590347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57838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59579313</v>
      </c>
      <c r="BO23" s="408"/>
      <c r="BP23" s="408"/>
      <c r="BQ23" s="408"/>
      <c r="BR23" s="408"/>
      <c r="BS23" s="408"/>
      <c r="BT23" s="408"/>
      <c r="BU23" s="409"/>
      <c r="BV23" s="407">
        <v>60901076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9690</v>
      </c>
      <c r="R24" s="384"/>
      <c r="S24" s="384"/>
      <c r="T24" s="384"/>
      <c r="U24" s="384"/>
      <c r="V24" s="385"/>
      <c r="W24" s="449"/>
      <c r="X24" s="440"/>
      <c r="Y24" s="441"/>
      <c r="Z24" s="380" t="s">
        <v>163</v>
      </c>
      <c r="AA24" s="381"/>
      <c r="AB24" s="381"/>
      <c r="AC24" s="381"/>
      <c r="AD24" s="381"/>
      <c r="AE24" s="381"/>
      <c r="AF24" s="381"/>
      <c r="AG24" s="382"/>
      <c r="AH24" s="383">
        <v>1229</v>
      </c>
      <c r="AI24" s="384"/>
      <c r="AJ24" s="384"/>
      <c r="AK24" s="384"/>
      <c r="AL24" s="385"/>
      <c r="AM24" s="383">
        <v>3791465</v>
      </c>
      <c r="AN24" s="384"/>
      <c r="AO24" s="384"/>
      <c r="AP24" s="384"/>
      <c r="AQ24" s="384"/>
      <c r="AR24" s="385"/>
      <c r="AS24" s="383">
        <v>3085</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36916925</v>
      </c>
      <c r="BO24" s="408"/>
      <c r="BP24" s="408"/>
      <c r="BQ24" s="408"/>
      <c r="BR24" s="408"/>
      <c r="BS24" s="408"/>
      <c r="BT24" s="408"/>
      <c r="BU24" s="409"/>
      <c r="BV24" s="407">
        <v>37699190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7980</v>
      </c>
      <c r="R25" s="384"/>
      <c r="S25" s="384"/>
      <c r="T25" s="384"/>
      <c r="U25" s="384"/>
      <c r="V25" s="385"/>
      <c r="W25" s="449"/>
      <c r="X25" s="440"/>
      <c r="Y25" s="441"/>
      <c r="Z25" s="380" t="s">
        <v>166</v>
      </c>
      <c r="AA25" s="381"/>
      <c r="AB25" s="381"/>
      <c r="AC25" s="381"/>
      <c r="AD25" s="381"/>
      <c r="AE25" s="381"/>
      <c r="AF25" s="381"/>
      <c r="AG25" s="382"/>
      <c r="AH25" s="383">
        <v>180</v>
      </c>
      <c r="AI25" s="384"/>
      <c r="AJ25" s="384"/>
      <c r="AK25" s="384"/>
      <c r="AL25" s="385"/>
      <c r="AM25" s="383">
        <v>499860</v>
      </c>
      <c r="AN25" s="384"/>
      <c r="AO25" s="384"/>
      <c r="AP25" s="384"/>
      <c r="AQ25" s="384"/>
      <c r="AR25" s="385"/>
      <c r="AS25" s="383">
        <v>2777</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9235339</v>
      </c>
      <c r="BO25" s="403"/>
      <c r="BP25" s="403"/>
      <c r="BQ25" s="403"/>
      <c r="BR25" s="403"/>
      <c r="BS25" s="403"/>
      <c r="BT25" s="403"/>
      <c r="BU25" s="404"/>
      <c r="BV25" s="402">
        <v>5478638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6460</v>
      </c>
      <c r="R26" s="384"/>
      <c r="S26" s="384"/>
      <c r="T26" s="384"/>
      <c r="U26" s="384"/>
      <c r="V26" s="385"/>
      <c r="W26" s="449"/>
      <c r="X26" s="440"/>
      <c r="Y26" s="441"/>
      <c r="Z26" s="380" t="s">
        <v>169</v>
      </c>
      <c r="AA26" s="462"/>
      <c r="AB26" s="462"/>
      <c r="AC26" s="462"/>
      <c r="AD26" s="462"/>
      <c r="AE26" s="462"/>
      <c r="AF26" s="462"/>
      <c r="AG26" s="463"/>
      <c r="AH26" s="383">
        <v>81</v>
      </c>
      <c r="AI26" s="384"/>
      <c r="AJ26" s="384"/>
      <c r="AK26" s="384"/>
      <c r="AL26" s="385"/>
      <c r="AM26" s="383">
        <v>244458</v>
      </c>
      <c r="AN26" s="384"/>
      <c r="AO26" s="384"/>
      <c r="AP26" s="384"/>
      <c r="AQ26" s="384"/>
      <c r="AR26" s="385"/>
      <c r="AS26" s="383">
        <v>3018</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171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5350</v>
      </c>
      <c r="R27" s="384"/>
      <c r="S27" s="384"/>
      <c r="T27" s="384"/>
      <c r="U27" s="384"/>
      <c r="V27" s="385"/>
      <c r="W27" s="449"/>
      <c r="X27" s="440"/>
      <c r="Y27" s="441"/>
      <c r="Z27" s="380" t="s">
        <v>173</v>
      </c>
      <c r="AA27" s="381"/>
      <c r="AB27" s="381"/>
      <c r="AC27" s="381"/>
      <c r="AD27" s="381"/>
      <c r="AE27" s="381"/>
      <c r="AF27" s="381"/>
      <c r="AG27" s="382"/>
      <c r="AH27" s="383">
        <v>23</v>
      </c>
      <c r="AI27" s="384"/>
      <c r="AJ27" s="384"/>
      <c r="AK27" s="384"/>
      <c r="AL27" s="385"/>
      <c r="AM27" s="383">
        <v>80929</v>
      </c>
      <c r="AN27" s="384"/>
      <c r="AO27" s="384"/>
      <c r="AP27" s="384"/>
      <c r="AQ27" s="384"/>
      <c r="AR27" s="385"/>
      <c r="AS27" s="383">
        <v>3519</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110552</v>
      </c>
      <c r="BO27" s="411"/>
      <c r="BP27" s="411"/>
      <c r="BQ27" s="411"/>
      <c r="BR27" s="411"/>
      <c r="BS27" s="411"/>
      <c r="BT27" s="411"/>
      <c r="BU27" s="412"/>
      <c r="BV27" s="410">
        <v>110497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4650</v>
      </c>
      <c r="R28" s="384"/>
      <c r="S28" s="384"/>
      <c r="T28" s="384"/>
      <c r="U28" s="384"/>
      <c r="V28" s="385"/>
      <c r="W28" s="449"/>
      <c r="X28" s="440"/>
      <c r="Y28" s="441"/>
      <c r="Z28" s="380" t="s">
        <v>176</v>
      </c>
      <c r="AA28" s="381"/>
      <c r="AB28" s="381"/>
      <c r="AC28" s="381"/>
      <c r="AD28" s="381"/>
      <c r="AE28" s="381"/>
      <c r="AF28" s="381"/>
      <c r="AG28" s="382"/>
      <c r="AH28" s="383" t="s">
        <v>171</v>
      </c>
      <c r="AI28" s="384"/>
      <c r="AJ28" s="384"/>
      <c r="AK28" s="384"/>
      <c r="AL28" s="385"/>
      <c r="AM28" s="383" t="s">
        <v>171</v>
      </c>
      <c r="AN28" s="384"/>
      <c r="AO28" s="384"/>
      <c r="AP28" s="384"/>
      <c r="AQ28" s="384"/>
      <c r="AR28" s="385"/>
      <c r="AS28" s="383" t="s">
        <v>171</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6847656</v>
      </c>
      <c r="BO28" s="403"/>
      <c r="BP28" s="403"/>
      <c r="BQ28" s="403"/>
      <c r="BR28" s="403"/>
      <c r="BS28" s="403"/>
      <c r="BT28" s="403"/>
      <c r="BU28" s="404"/>
      <c r="BV28" s="402">
        <v>7651028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32</v>
      </c>
      <c r="M29" s="384"/>
      <c r="N29" s="384"/>
      <c r="O29" s="384"/>
      <c r="P29" s="385"/>
      <c r="Q29" s="383">
        <v>4200</v>
      </c>
      <c r="R29" s="384"/>
      <c r="S29" s="384"/>
      <c r="T29" s="384"/>
      <c r="U29" s="384"/>
      <c r="V29" s="385"/>
      <c r="W29" s="450"/>
      <c r="X29" s="451"/>
      <c r="Y29" s="452"/>
      <c r="Z29" s="380" t="s">
        <v>179</v>
      </c>
      <c r="AA29" s="381"/>
      <c r="AB29" s="381"/>
      <c r="AC29" s="381"/>
      <c r="AD29" s="381"/>
      <c r="AE29" s="381"/>
      <c r="AF29" s="381"/>
      <c r="AG29" s="382"/>
      <c r="AH29" s="383">
        <v>1252</v>
      </c>
      <c r="AI29" s="384"/>
      <c r="AJ29" s="384"/>
      <c r="AK29" s="384"/>
      <c r="AL29" s="385"/>
      <c r="AM29" s="383">
        <v>3872394</v>
      </c>
      <c r="AN29" s="384"/>
      <c r="AO29" s="384"/>
      <c r="AP29" s="384"/>
      <c r="AQ29" s="384"/>
      <c r="AR29" s="385"/>
      <c r="AS29" s="383">
        <v>3093</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1412673</v>
      </c>
      <c r="BO29" s="408"/>
      <c r="BP29" s="408"/>
      <c r="BQ29" s="408"/>
      <c r="BR29" s="408"/>
      <c r="BS29" s="408"/>
      <c r="BT29" s="408"/>
      <c r="BU29" s="409"/>
      <c r="BV29" s="407">
        <v>2106040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99.5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3165222</v>
      </c>
      <c r="BO30" s="411"/>
      <c r="BP30" s="411"/>
      <c r="BQ30" s="411"/>
      <c r="BR30" s="411"/>
      <c r="BS30" s="411"/>
      <c r="BT30" s="411"/>
      <c r="BU30" s="412"/>
      <c r="BV30" s="410">
        <v>3308591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下水道特別会計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佐野地区衛生施設組合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栃木市土地開発公社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栃木県市町村総合事務組合(一般会計)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栃木市農業公社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8</v>
      </c>
      <c r="BF36" s="366"/>
      <c r="BG36" s="365" t="str">
        <f>IF('各会計、関係団体の財政状況及び健全化判断比率'!B34="","",'各会計、関係団体の財政状況及び健全化判断比率'!B34)</f>
        <v>千塚町上川原産業団地特別会計</v>
      </c>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栃木県市町村総合事務組合(特別会計)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観光農園いわふね</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栃木県後期高齢者医療広域連合(一般会計)</v>
      </c>
      <c r="BZ37" s="365"/>
      <c r="CA37" s="365"/>
      <c r="CB37" s="365"/>
      <c r="CC37" s="365"/>
      <c r="CD37" s="365"/>
      <c r="CE37" s="365"/>
      <c r="CF37" s="365"/>
      <c r="CG37" s="365"/>
      <c r="CH37" s="365"/>
      <c r="CI37" s="365"/>
      <c r="CJ37" s="365"/>
      <c r="CK37" s="365"/>
      <c r="CL37" s="365"/>
      <c r="CM37" s="365"/>
      <c r="CN37" s="193"/>
      <c r="CO37" s="366">
        <f t="shared" si="3"/>
        <v>19</v>
      </c>
      <c r="CP37" s="366"/>
      <c r="CQ37" s="365" t="str">
        <f>IF('各会計、関係団体の財政状況及び健全化判断比率'!BS10="","",'各会計、関係団体の財政状況及び健全化判断比率'!BS10)</f>
        <v>渡良瀬遊水地アクリメーション振興財団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〇</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栃木県後期高齢者医療広域連合(後期高齢者医療特別会計)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宇都宮西中核工業団地事務組合(一般会計)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宇都宮西中核工業団地事務組合(工業用水道事業会計)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Orn6Jkjz4CIoLFsh4T9ARmXIaxBxrXY6RTl8ZHU1Bw0TuL+0+aJXxp+HK+PHjj/EJ6aRsGNzoNFBFUG8R489VA==" saltValue="z7qRchP8YF6OzmI8h0GU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5" t="s">
        <v>549</v>
      </c>
      <c r="D34" s="1185"/>
      <c r="E34" s="1186"/>
      <c r="F34" s="32" t="s">
        <v>499</v>
      </c>
      <c r="G34" s="33">
        <v>11.2</v>
      </c>
      <c r="H34" s="33">
        <v>10.57</v>
      </c>
      <c r="I34" s="33">
        <v>10.029999999999999</v>
      </c>
      <c r="J34" s="34">
        <v>9.99</v>
      </c>
      <c r="K34" s="22"/>
      <c r="L34" s="22"/>
      <c r="M34" s="22"/>
      <c r="N34" s="22"/>
      <c r="O34" s="22"/>
      <c r="P34" s="22"/>
    </row>
    <row r="35" spans="1:16" ht="39" customHeight="1">
      <c r="A35" s="22"/>
      <c r="B35" s="35"/>
      <c r="C35" s="1179" t="s">
        <v>550</v>
      </c>
      <c r="D35" s="1180"/>
      <c r="E35" s="1181"/>
      <c r="F35" s="36" t="s">
        <v>499</v>
      </c>
      <c r="G35" s="37">
        <v>8.34</v>
      </c>
      <c r="H35" s="37">
        <v>9.42</v>
      </c>
      <c r="I35" s="37">
        <v>5.88</v>
      </c>
      <c r="J35" s="38">
        <v>7.41</v>
      </c>
      <c r="K35" s="22"/>
      <c r="L35" s="22"/>
      <c r="M35" s="22"/>
      <c r="N35" s="22"/>
      <c r="O35" s="22"/>
      <c r="P35" s="22"/>
    </row>
    <row r="36" spans="1:16" ht="39" customHeight="1">
      <c r="A36" s="22"/>
      <c r="B36" s="35"/>
      <c r="C36" s="1179" t="s">
        <v>551</v>
      </c>
      <c r="D36" s="1180"/>
      <c r="E36" s="1181"/>
      <c r="F36" s="36" t="s">
        <v>499</v>
      </c>
      <c r="G36" s="37">
        <v>0</v>
      </c>
      <c r="H36" s="37">
        <v>0</v>
      </c>
      <c r="I36" s="37">
        <v>0</v>
      </c>
      <c r="J36" s="38">
        <v>3.45</v>
      </c>
      <c r="K36" s="22"/>
      <c r="L36" s="22"/>
      <c r="M36" s="22"/>
      <c r="N36" s="22"/>
      <c r="O36" s="22"/>
      <c r="P36" s="22"/>
    </row>
    <row r="37" spans="1:16" ht="39" customHeight="1">
      <c r="A37" s="22"/>
      <c r="B37" s="35"/>
      <c r="C37" s="1179" t="s">
        <v>552</v>
      </c>
      <c r="D37" s="1180"/>
      <c r="E37" s="1181"/>
      <c r="F37" s="36" t="s">
        <v>499</v>
      </c>
      <c r="G37" s="37">
        <v>1.31</v>
      </c>
      <c r="H37" s="37">
        <v>0.96</v>
      </c>
      <c r="I37" s="37">
        <v>1.68</v>
      </c>
      <c r="J37" s="38">
        <v>2.7</v>
      </c>
      <c r="K37" s="22"/>
      <c r="L37" s="22"/>
      <c r="M37" s="22"/>
      <c r="N37" s="22"/>
      <c r="O37" s="22"/>
      <c r="P37" s="22"/>
    </row>
    <row r="38" spans="1:16" ht="39" customHeight="1">
      <c r="A38" s="22"/>
      <c r="B38" s="35"/>
      <c r="C38" s="1179" t="s">
        <v>553</v>
      </c>
      <c r="D38" s="1180"/>
      <c r="E38" s="1181"/>
      <c r="F38" s="36" t="s">
        <v>499</v>
      </c>
      <c r="G38" s="37">
        <v>0.63</v>
      </c>
      <c r="H38" s="37">
        <v>0.72</v>
      </c>
      <c r="I38" s="37">
        <v>0.92</v>
      </c>
      <c r="J38" s="38">
        <v>1.65</v>
      </c>
      <c r="K38" s="22"/>
      <c r="L38" s="22"/>
      <c r="M38" s="22"/>
      <c r="N38" s="22"/>
      <c r="O38" s="22"/>
      <c r="P38" s="22"/>
    </row>
    <row r="39" spans="1:16" ht="39" customHeight="1">
      <c r="A39" s="22"/>
      <c r="B39" s="35"/>
      <c r="C39" s="1179" t="s">
        <v>554</v>
      </c>
      <c r="D39" s="1180"/>
      <c r="E39" s="1181"/>
      <c r="F39" s="36" t="s">
        <v>499</v>
      </c>
      <c r="G39" s="37">
        <v>0.39</v>
      </c>
      <c r="H39" s="37">
        <v>0.97</v>
      </c>
      <c r="I39" s="37">
        <v>0.52</v>
      </c>
      <c r="J39" s="38">
        <v>1.0900000000000001</v>
      </c>
      <c r="K39" s="22"/>
      <c r="L39" s="22"/>
      <c r="M39" s="22"/>
      <c r="N39" s="22"/>
      <c r="O39" s="22"/>
      <c r="P39" s="22"/>
    </row>
    <row r="40" spans="1:16" ht="39" customHeight="1">
      <c r="A40" s="22"/>
      <c r="B40" s="35"/>
      <c r="C40" s="1179" t="s">
        <v>555</v>
      </c>
      <c r="D40" s="1180"/>
      <c r="E40" s="1181"/>
      <c r="F40" s="36" t="s">
        <v>499</v>
      </c>
      <c r="G40" s="37">
        <v>0.02</v>
      </c>
      <c r="H40" s="37">
        <v>0.04</v>
      </c>
      <c r="I40" s="37">
        <v>0.09</v>
      </c>
      <c r="J40" s="38">
        <v>0.15</v>
      </c>
      <c r="K40" s="22"/>
      <c r="L40" s="22"/>
      <c r="M40" s="22"/>
      <c r="N40" s="22"/>
      <c r="O40" s="22"/>
      <c r="P40" s="22"/>
    </row>
    <row r="41" spans="1:16" ht="39" customHeight="1">
      <c r="A41" s="22"/>
      <c r="B41" s="35"/>
      <c r="C41" s="1179" t="s">
        <v>556</v>
      </c>
      <c r="D41" s="1180"/>
      <c r="E41" s="1181"/>
      <c r="F41" s="36" t="s">
        <v>499</v>
      </c>
      <c r="G41" s="37">
        <v>0.03</v>
      </c>
      <c r="H41" s="37">
        <v>0.02</v>
      </c>
      <c r="I41" s="37">
        <v>0.02</v>
      </c>
      <c r="J41" s="38">
        <v>0.02</v>
      </c>
      <c r="K41" s="22"/>
      <c r="L41" s="22"/>
      <c r="M41" s="22"/>
      <c r="N41" s="22"/>
      <c r="O41" s="22"/>
      <c r="P41" s="22"/>
    </row>
    <row r="42" spans="1:16" ht="39" customHeight="1">
      <c r="A42" s="22"/>
      <c r="B42" s="39"/>
      <c r="C42" s="1179" t="s">
        <v>557</v>
      </c>
      <c r="D42" s="1180"/>
      <c r="E42" s="1181"/>
      <c r="F42" s="36" t="s">
        <v>499</v>
      </c>
      <c r="G42" s="37" t="s">
        <v>499</v>
      </c>
      <c r="H42" s="37" t="s">
        <v>499</v>
      </c>
      <c r="I42" s="37" t="s">
        <v>499</v>
      </c>
      <c r="J42" s="38" t="s">
        <v>499</v>
      </c>
      <c r="K42" s="22"/>
      <c r="L42" s="22"/>
      <c r="M42" s="22"/>
      <c r="N42" s="22"/>
      <c r="O42" s="22"/>
      <c r="P42" s="22"/>
    </row>
    <row r="43" spans="1:16" ht="39" customHeight="1" thickBot="1">
      <c r="A43" s="22"/>
      <c r="B43" s="40"/>
      <c r="C43" s="1182" t="s">
        <v>558</v>
      </c>
      <c r="D43" s="1183"/>
      <c r="E43" s="1184"/>
      <c r="F43" s="41" t="s">
        <v>499</v>
      </c>
      <c r="G43" s="42">
        <v>0.1</v>
      </c>
      <c r="H43" s="42">
        <v>0</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xECXNFYFIh/0KCKF2TieQc8g3eAjFPWrdklvQhHQCBvoSLqklxqkFRo/piRCuW2LTddW2co8+odk71we0onKQ==" saltValue="1txaXT1CuVTz7IVASVyn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5" t="s">
        <v>11</v>
      </c>
      <c r="C45" s="1196"/>
      <c r="D45" s="58"/>
      <c r="E45" s="1201" t="s">
        <v>12</v>
      </c>
      <c r="F45" s="1201"/>
      <c r="G45" s="1201"/>
      <c r="H45" s="1201"/>
      <c r="I45" s="1201"/>
      <c r="J45" s="1202"/>
      <c r="K45" s="59" t="s">
        <v>499</v>
      </c>
      <c r="L45" s="60">
        <v>6691</v>
      </c>
      <c r="M45" s="60">
        <v>6771</v>
      </c>
      <c r="N45" s="60">
        <v>6848</v>
      </c>
      <c r="O45" s="61">
        <v>6652</v>
      </c>
      <c r="P45" s="48"/>
      <c r="Q45" s="48"/>
      <c r="R45" s="48"/>
      <c r="S45" s="48"/>
      <c r="T45" s="48"/>
      <c r="U45" s="48"/>
    </row>
    <row r="46" spans="1:21" ht="30.75" customHeight="1">
      <c r="A46" s="48"/>
      <c r="B46" s="1197"/>
      <c r="C46" s="1198"/>
      <c r="D46" s="62"/>
      <c r="E46" s="1189" t="s">
        <v>13</v>
      </c>
      <c r="F46" s="1189"/>
      <c r="G46" s="1189"/>
      <c r="H46" s="1189"/>
      <c r="I46" s="1189"/>
      <c r="J46" s="1190"/>
      <c r="K46" s="63" t="s">
        <v>499</v>
      </c>
      <c r="L46" s="64" t="s">
        <v>499</v>
      </c>
      <c r="M46" s="64" t="s">
        <v>499</v>
      </c>
      <c r="N46" s="64" t="s">
        <v>499</v>
      </c>
      <c r="O46" s="65" t="s">
        <v>499</v>
      </c>
      <c r="P46" s="48"/>
      <c r="Q46" s="48"/>
      <c r="R46" s="48"/>
      <c r="S46" s="48"/>
      <c r="T46" s="48"/>
      <c r="U46" s="48"/>
    </row>
    <row r="47" spans="1:21" ht="30.75" customHeight="1">
      <c r="A47" s="48"/>
      <c r="B47" s="1197"/>
      <c r="C47" s="1198"/>
      <c r="D47" s="62"/>
      <c r="E47" s="1189" t="s">
        <v>14</v>
      </c>
      <c r="F47" s="1189"/>
      <c r="G47" s="1189"/>
      <c r="H47" s="1189"/>
      <c r="I47" s="1189"/>
      <c r="J47" s="1190"/>
      <c r="K47" s="63" t="s">
        <v>499</v>
      </c>
      <c r="L47" s="64" t="s">
        <v>499</v>
      </c>
      <c r="M47" s="64" t="s">
        <v>499</v>
      </c>
      <c r="N47" s="64" t="s">
        <v>499</v>
      </c>
      <c r="O47" s="65" t="s">
        <v>499</v>
      </c>
      <c r="P47" s="48"/>
      <c r="Q47" s="48"/>
      <c r="R47" s="48"/>
      <c r="S47" s="48"/>
      <c r="T47" s="48"/>
      <c r="U47" s="48"/>
    </row>
    <row r="48" spans="1:21" ht="30.75" customHeight="1">
      <c r="A48" s="48"/>
      <c r="B48" s="1197"/>
      <c r="C48" s="1198"/>
      <c r="D48" s="62"/>
      <c r="E48" s="1189" t="s">
        <v>15</v>
      </c>
      <c r="F48" s="1189"/>
      <c r="G48" s="1189"/>
      <c r="H48" s="1189"/>
      <c r="I48" s="1189"/>
      <c r="J48" s="1190"/>
      <c r="K48" s="63" t="s">
        <v>499</v>
      </c>
      <c r="L48" s="64">
        <v>2260</v>
      </c>
      <c r="M48" s="64">
        <v>2288</v>
      </c>
      <c r="N48" s="64">
        <v>2367</v>
      </c>
      <c r="O48" s="65">
        <v>2204</v>
      </c>
      <c r="P48" s="48"/>
      <c r="Q48" s="48"/>
      <c r="R48" s="48"/>
      <c r="S48" s="48"/>
      <c r="T48" s="48"/>
      <c r="U48" s="48"/>
    </row>
    <row r="49" spans="1:21" ht="30.75" customHeight="1">
      <c r="A49" s="48"/>
      <c r="B49" s="1197"/>
      <c r="C49" s="1198"/>
      <c r="D49" s="62"/>
      <c r="E49" s="1189" t="s">
        <v>16</v>
      </c>
      <c r="F49" s="1189"/>
      <c r="G49" s="1189"/>
      <c r="H49" s="1189"/>
      <c r="I49" s="1189"/>
      <c r="J49" s="1190"/>
      <c r="K49" s="63" t="s">
        <v>499</v>
      </c>
      <c r="L49" s="64">
        <v>107</v>
      </c>
      <c r="M49" s="64">
        <v>108</v>
      </c>
      <c r="N49" s="64">
        <v>103</v>
      </c>
      <c r="O49" s="65">
        <v>19</v>
      </c>
      <c r="P49" s="48"/>
      <c r="Q49" s="48"/>
      <c r="R49" s="48"/>
      <c r="S49" s="48"/>
      <c r="T49" s="48"/>
      <c r="U49" s="48"/>
    </row>
    <row r="50" spans="1:21" ht="30.75" customHeight="1">
      <c r="A50" s="48"/>
      <c r="B50" s="1197"/>
      <c r="C50" s="1198"/>
      <c r="D50" s="62"/>
      <c r="E50" s="1189" t="s">
        <v>17</v>
      </c>
      <c r="F50" s="1189"/>
      <c r="G50" s="1189"/>
      <c r="H50" s="1189"/>
      <c r="I50" s="1189"/>
      <c r="J50" s="1190"/>
      <c r="K50" s="63" t="s">
        <v>499</v>
      </c>
      <c r="L50" s="64">
        <v>116</v>
      </c>
      <c r="M50" s="64">
        <v>75</v>
      </c>
      <c r="N50" s="64">
        <v>27</v>
      </c>
      <c r="O50" s="65">
        <v>26</v>
      </c>
      <c r="P50" s="48"/>
      <c r="Q50" s="48"/>
      <c r="R50" s="48"/>
      <c r="S50" s="48"/>
      <c r="T50" s="48"/>
      <c r="U50" s="48"/>
    </row>
    <row r="51" spans="1:21" ht="30.75" customHeight="1">
      <c r="A51" s="48"/>
      <c r="B51" s="1199"/>
      <c r="C51" s="1200"/>
      <c r="D51" s="66"/>
      <c r="E51" s="1189" t="s">
        <v>18</v>
      </c>
      <c r="F51" s="1189"/>
      <c r="G51" s="1189"/>
      <c r="H51" s="1189"/>
      <c r="I51" s="1189"/>
      <c r="J51" s="1190"/>
      <c r="K51" s="63" t="s">
        <v>499</v>
      </c>
      <c r="L51" s="64" t="s">
        <v>499</v>
      </c>
      <c r="M51" s="64" t="s">
        <v>499</v>
      </c>
      <c r="N51" s="64">
        <v>0</v>
      </c>
      <c r="O51" s="65">
        <v>0</v>
      </c>
      <c r="P51" s="48"/>
      <c r="Q51" s="48"/>
      <c r="R51" s="48"/>
      <c r="S51" s="48"/>
      <c r="T51" s="48"/>
      <c r="U51" s="48"/>
    </row>
    <row r="52" spans="1:21" ht="30.75" customHeight="1">
      <c r="A52" s="48"/>
      <c r="B52" s="1187" t="s">
        <v>19</v>
      </c>
      <c r="C52" s="1188"/>
      <c r="D52" s="66"/>
      <c r="E52" s="1189" t="s">
        <v>20</v>
      </c>
      <c r="F52" s="1189"/>
      <c r="G52" s="1189"/>
      <c r="H52" s="1189"/>
      <c r="I52" s="1189"/>
      <c r="J52" s="1190"/>
      <c r="K52" s="63" t="s">
        <v>499</v>
      </c>
      <c r="L52" s="64">
        <v>6257</v>
      </c>
      <c r="M52" s="64">
        <v>5620</v>
      </c>
      <c r="N52" s="64">
        <v>5881</v>
      </c>
      <c r="O52" s="65">
        <v>5803</v>
      </c>
      <c r="P52" s="48"/>
      <c r="Q52" s="48"/>
      <c r="R52" s="48"/>
      <c r="S52" s="48"/>
      <c r="T52" s="48"/>
      <c r="U52" s="48"/>
    </row>
    <row r="53" spans="1:21" ht="30.75" customHeight="1" thickBot="1">
      <c r="A53" s="48"/>
      <c r="B53" s="1191" t="s">
        <v>21</v>
      </c>
      <c r="C53" s="1192"/>
      <c r="D53" s="67"/>
      <c r="E53" s="1193" t="s">
        <v>22</v>
      </c>
      <c r="F53" s="1193"/>
      <c r="G53" s="1193"/>
      <c r="H53" s="1193"/>
      <c r="I53" s="1193"/>
      <c r="J53" s="1194"/>
      <c r="K53" s="68" t="s">
        <v>499</v>
      </c>
      <c r="L53" s="69">
        <v>2917</v>
      </c>
      <c r="M53" s="69">
        <v>3622</v>
      </c>
      <c r="N53" s="69">
        <v>3464</v>
      </c>
      <c r="O53" s="70">
        <v>3098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avFPywXUdrtjLwsBajpmgU+yXG0m+KfaTmDZF3yhNlfjRvzAZljEHRDohvRl1THmzby49rFhBOX1Lk+NiuAA==" saltValue="92DJAZVOe/n/cMDR41kA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15" t="s">
        <v>24</v>
      </c>
      <c r="C41" s="1216"/>
      <c r="D41" s="81"/>
      <c r="E41" s="1217" t="s">
        <v>25</v>
      </c>
      <c r="F41" s="1217"/>
      <c r="G41" s="1217"/>
      <c r="H41" s="1218"/>
      <c r="I41" s="82" t="s">
        <v>499</v>
      </c>
      <c r="J41" s="83">
        <v>60945</v>
      </c>
      <c r="K41" s="83">
        <v>62061</v>
      </c>
      <c r="L41" s="83">
        <v>60854</v>
      </c>
      <c r="M41" s="84">
        <v>59579</v>
      </c>
    </row>
    <row r="42" spans="2:13" ht="27.75" customHeight="1">
      <c r="B42" s="1205"/>
      <c r="C42" s="1206"/>
      <c r="D42" s="85"/>
      <c r="E42" s="1209" t="s">
        <v>26</v>
      </c>
      <c r="F42" s="1209"/>
      <c r="G42" s="1209"/>
      <c r="H42" s="1210"/>
      <c r="I42" s="86" t="s">
        <v>499</v>
      </c>
      <c r="J42" s="87">
        <v>115</v>
      </c>
      <c r="K42" s="87">
        <v>88</v>
      </c>
      <c r="L42" s="87">
        <v>62</v>
      </c>
      <c r="M42" s="88">
        <v>37</v>
      </c>
    </row>
    <row r="43" spans="2:13" ht="27.75" customHeight="1">
      <c r="B43" s="1205"/>
      <c r="C43" s="1206"/>
      <c r="D43" s="85"/>
      <c r="E43" s="1209" t="s">
        <v>27</v>
      </c>
      <c r="F43" s="1209"/>
      <c r="G43" s="1209"/>
      <c r="H43" s="1210"/>
      <c r="I43" s="86" t="s">
        <v>499</v>
      </c>
      <c r="J43" s="87">
        <v>27390</v>
      </c>
      <c r="K43" s="87">
        <v>26621</v>
      </c>
      <c r="L43" s="87">
        <v>25839</v>
      </c>
      <c r="M43" s="88">
        <v>24601</v>
      </c>
    </row>
    <row r="44" spans="2:13" ht="27.75" customHeight="1">
      <c r="B44" s="1205"/>
      <c r="C44" s="1206"/>
      <c r="D44" s="85"/>
      <c r="E44" s="1209" t="s">
        <v>28</v>
      </c>
      <c r="F44" s="1209"/>
      <c r="G44" s="1209"/>
      <c r="H44" s="1210"/>
      <c r="I44" s="86" t="s">
        <v>499</v>
      </c>
      <c r="J44" s="87">
        <v>608</v>
      </c>
      <c r="K44" s="87">
        <v>488</v>
      </c>
      <c r="L44" s="87">
        <v>241</v>
      </c>
      <c r="M44" s="88">
        <v>136</v>
      </c>
    </row>
    <row r="45" spans="2:13" ht="27.75" customHeight="1">
      <c r="B45" s="1205"/>
      <c r="C45" s="1206"/>
      <c r="D45" s="85"/>
      <c r="E45" s="1209" t="s">
        <v>29</v>
      </c>
      <c r="F45" s="1209"/>
      <c r="G45" s="1209"/>
      <c r="H45" s="1210"/>
      <c r="I45" s="86" t="s">
        <v>499</v>
      </c>
      <c r="J45" s="87">
        <v>11997</v>
      </c>
      <c r="K45" s="87">
        <v>11356</v>
      </c>
      <c r="L45" s="87">
        <v>11030</v>
      </c>
      <c r="M45" s="88">
        <v>10737</v>
      </c>
    </row>
    <row r="46" spans="2:13" ht="27.75" customHeight="1">
      <c r="B46" s="1205"/>
      <c r="C46" s="1206"/>
      <c r="D46" s="89"/>
      <c r="E46" s="1209" t="s">
        <v>30</v>
      </c>
      <c r="F46" s="1209"/>
      <c r="G46" s="1209"/>
      <c r="H46" s="1210"/>
      <c r="I46" s="86" t="s">
        <v>499</v>
      </c>
      <c r="J46" s="87">
        <v>49</v>
      </c>
      <c r="K46" s="87">
        <v>45</v>
      </c>
      <c r="L46" s="87">
        <v>494</v>
      </c>
      <c r="M46" s="88">
        <v>193</v>
      </c>
    </row>
    <row r="47" spans="2:13" ht="27.75" customHeight="1">
      <c r="B47" s="1205"/>
      <c r="C47" s="1206"/>
      <c r="D47" s="90"/>
      <c r="E47" s="1219" t="s">
        <v>31</v>
      </c>
      <c r="F47" s="1220"/>
      <c r="G47" s="1220"/>
      <c r="H47" s="1221"/>
      <c r="I47" s="86" t="s">
        <v>499</v>
      </c>
      <c r="J47" s="87" t="s">
        <v>499</v>
      </c>
      <c r="K47" s="87" t="s">
        <v>499</v>
      </c>
      <c r="L47" s="87" t="s">
        <v>499</v>
      </c>
      <c r="M47" s="88" t="s">
        <v>499</v>
      </c>
    </row>
    <row r="48" spans="2:13" ht="27.75" customHeight="1">
      <c r="B48" s="1205"/>
      <c r="C48" s="1206"/>
      <c r="D48" s="85"/>
      <c r="E48" s="1209" t="s">
        <v>32</v>
      </c>
      <c r="F48" s="1209"/>
      <c r="G48" s="1209"/>
      <c r="H48" s="1210"/>
      <c r="I48" s="86" t="s">
        <v>499</v>
      </c>
      <c r="J48" s="87" t="s">
        <v>499</v>
      </c>
      <c r="K48" s="87" t="s">
        <v>499</v>
      </c>
      <c r="L48" s="87" t="s">
        <v>499</v>
      </c>
      <c r="M48" s="88" t="s">
        <v>499</v>
      </c>
    </row>
    <row r="49" spans="2:13" ht="27.75" customHeight="1">
      <c r="B49" s="1207"/>
      <c r="C49" s="1208"/>
      <c r="D49" s="85"/>
      <c r="E49" s="1209" t="s">
        <v>33</v>
      </c>
      <c r="F49" s="1209"/>
      <c r="G49" s="1209"/>
      <c r="H49" s="1210"/>
      <c r="I49" s="86" t="s">
        <v>499</v>
      </c>
      <c r="J49" s="87" t="s">
        <v>499</v>
      </c>
      <c r="K49" s="87" t="s">
        <v>499</v>
      </c>
      <c r="L49" s="87" t="s">
        <v>499</v>
      </c>
      <c r="M49" s="88" t="s">
        <v>499</v>
      </c>
    </row>
    <row r="50" spans="2:13" ht="27.75" customHeight="1">
      <c r="B50" s="1203" t="s">
        <v>34</v>
      </c>
      <c r="C50" s="1204"/>
      <c r="D50" s="91"/>
      <c r="E50" s="1209" t="s">
        <v>35</v>
      </c>
      <c r="F50" s="1209"/>
      <c r="G50" s="1209"/>
      <c r="H50" s="1210"/>
      <c r="I50" s="86" t="s">
        <v>499</v>
      </c>
      <c r="J50" s="87">
        <v>15013</v>
      </c>
      <c r="K50" s="87">
        <v>13949</v>
      </c>
      <c r="L50" s="87">
        <v>13672</v>
      </c>
      <c r="M50" s="88">
        <v>12233</v>
      </c>
    </row>
    <row r="51" spans="2:13" ht="27.75" customHeight="1">
      <c r="B51" s="1205"/>
      <c r="C51" s="1206"/>
      <c r="D51" s="85"/>
      <c r="E51" s="1209" t="s">
        <v>36</v>
      </c>
      <c r="F51" s="1209"/>
      <c r="G51" s="1209"/>
      <c r="H51" s="1210"/>
      <c r="I51" s="86" t="s">
        <v>499</v>
      </c>
      <c r="J51" s="87">
        <v>9241</v>
      </c>
      <c r="K51" s="87">
        <v>7292</v>
      </c>
      <c r="L51" s="87">
        <v>5754</v>
      </c>
      <c r="M51" s="88">
        <v>5194</v>
      </c>
    </row>
    <row r="52" spans="2:13" ht="27.75" customHeight="1">
      <c r="B52" s="1207"/>
      <c r="C52" s="1208"/>
      <c r="D52" s="85"/>
      <c r="E52" s="1209" t="s">
        <v>37</v>
      </c>
      <c r="F52" s="1209"/>
      <c r="G52" s="1209"/>
      <c r="H52" s="1210"/>
      <c r="I52" s="86" t="s">
        <v>499</v>
      </c>
      <c r="J52" s="87">
        <v>58833</v>
      </c>
      <c r="K52" s="87">
        <v>59643</v>
      </c>
      <c r="L52" s="87">
        <v>59114</v>
      </c>
      <c r="M52" s="88">
        <v>58182</v>
      </c>
    </row>
    <row r="53" spans="2:13" ht="27.75" customHeight="1" thickBot="1">
      <c r="B53" s="1211" t="s">
        <v>38</v>
      </c>
      <c r="C53" s="1212"/>
      <c r="D53" s="92"/>
      <c r="E53" s="1213" t="s">
        <v>39</v>
      </c>
      <c r="F53" s="1213"/>
      <c r="G53" s="1213"/>
      <c r="H53" s="1214"/>
      <c r="I53" s="93" t="s">
        <v>499</v>
      </c>
      <c r="J53" s="94">
        <v>18016</v>
      </c>
      <c r="K53" s="94">
        <v>19775</v>
      </c>
      <c r="L53" s="94">
        <v>19981</v>
      </c>
      <c r="M53" s="95">
        <v>19674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bldwPfX1ejmLDpBsAzyMhVqrVGiNtcT6K38kyvvhA9zBIpIMbxY1UuKY7Bv09S50+l23IcNGlMNi3omHKEu0w==" saltValue="QKmnXabqXiUO/ko7cLmW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7"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0" t="s">
        <v>42</v>
      </c>
      <c r="D55" s="1230"/>
      <c r="E55" s="1231"/>
      <c r="F55" s="107">
        <v>7542</v>
      </c>
      <c r="G55" s="107">
        <v>7651</v>
      </c>
      <c r="H55" s="108">
        <v>6848</v>
      </c>
    </row>
    <row r="56" spans="2:8" ht="52.5" customHeight="1">
      <c r="B56" s="109"/>
      <c r="C56" s="1232" t="s">
        <v>43</v>
      </c>
      <c r="D56" s="1232"/>
      <c r="E56" s="1233"/>
      <c r="F56" s="110">
        <v>2414</v>
      </c>
      <c r="G56" s="110">
        <v>2106</v>
      </c>
      <c r="H56" s="111">
        <v>1413</v>
      </c>
    </row>
    <row r="57" spans="2:8" ht="53.25" customHeight="1">
      <c r="B57" s="109"/>
      <c r="C57" s="1234" t="s">
        <v>44</v>
      </c>
      <c r="D57" s="1234"/>
      <c r="E57" s="1235"/>
      <c r="F57" s="112">
        <v>3343</v>
      </c>
      <c r="G57" s="112">
        <v>3309</v>
      </c>
      <c r="H57" s="113">
        <v>3165</v>
      </c>
    </row>
    <row r="58" spans="2:8" ht="45.75" customHeight="1">
      <c r="B58" s="114"/>
      <c r="C58" s="1222" t="s">
        <v>575</v>
      </c>
      <c r="D58" s="1223"/>
      <c r="E58" s="1224"/>
      <c r="F58" s="115">
        <v>984</v>
      </c>
      <c r="G58" s="115">
        <v>989</v>
      </c>
      <c r="H58" s="116">
        <v>1034</v>
      </c>
    </row>
    <row r="59" spans="2:8" ht="45.75" customHeight="1">
      <c r="B59" s="114"/>
      <c r="C59" s="1222" t="s">
        <v>574</v>
      </c>
      <c r="D59" s="1223"/>
      <c r="E59" s="1224"/>
      <c r="F59" s="115">
        <v>790</v>
      </c>
      <c r="G59" s="115">
        <v>791</v>
      </c>
      <c r="H59" s="116">
        <v>776</v>
      </c>
    </row>
    <row r="60" spans="2:8" ht="45.75" customHeight="1">
      <c r="B60" s="114"/>
      <c r="C60" s="1222" t="s">
        <v>576</v>
      </c>
      <c r="D60" s="1223"/>
      <c r="E60" s="1224"/>
      <c r="F60" s="115">
        <v>554</v>
      </c>
      <c r="G60" s="115">
        <v>509</v>
      </c>
      <c r="H60" s="116">
        <v>493</v>
      </c>
    </row>
    <row r="61" spans="2:8" ht="45.75" customHeight="1">
      <c r="B61" s="114"/>
      <c r="C61" s="1222" t="s">
        <v>573</v>
      </c>
      <c r="D61" s="1223"/>
      <c r="E61" s="1224"/>
      <c r="F61" s="115">
        <v>264</v>
      </c>
      <c r="G61" s="115">
        <v>305</v>
      </c>
      <c r="H61" s="116">
        <v>201</v>
      </c>
    </row>
    <row r="62" spans="2:8" ht="45.75" customHeight="1" thickBot="1">
      <c r="B62" s="117"/>
      <c r="C62" s="1225" t="s">
        <v>577</v>
      </c>
      <c r="D62" s="1226"/>
      <c r="E62" s="1227"/>
      <c r="F62" s="118">
        <v>122</v>
      </c>
      <c r="G62" s="118">
        <v>199</v>
      </c>
      <c r="H62" s="119">
        <v>168</v>
      </c>
    </row>
    <row r="63" spans="2:8" ht="52.5" customHeight="1" thickBot="1">
      <c r="B63" s="120"/>
      <c r="C63" s="1228" t="s">
        <v>45</v>
      </c>
      <c r="D63" s="1228"/>
      <c r="E63" s="1229"/>
      <c r="F63" s="121">
        <v>13299</v>
      </c>
      <c r="G63" s="121">
        <v>13066</v>
      </c>
      <c r="H63" s="122">
        <v>11426</v>
      </c>
    </row>
    <row r="64" spans="2:8" ht="15" customHeight="1"/>
    <row r="65" ht="0" hidden="1" customHeight="1"/>
    <row r="66" ht="0" hidden="1" customHeight="1"/>
  </sheetData>
  <sheetProtection algorithmName="SHA-512" hashValue="MjjEkfOUnWpPqwH7L+LCtWhZoT1XKuxFOCcbEidiiBPFDmeNBSoznVVNyzsj4oaQ577w7RZiVe8cXOlmjC9REw==" saltValue="ZZxWzCLC7w+tzOl3g9rM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1238" customWidth="1"/>
    <col min="2" max="107" width="2.37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36"/>
      <c r="B1" s="1237"/>
      <c r="DD1" s="1238"/>
      <c r="DE1" s="1238"/>
    </row>
    <row r="2" spans="1:143" ht="25.5" customHeight="1">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c r="DD19" s="1238"/>
      <c r="DE19" s="1238"/>
    </row>
    <row r="20" spans="1:351">
      <c r="DD20" s="1238"/>
      <c r="DE20" s="1238"/>
    </row>
    <row r="21" spans="1:351" ht="17.2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c r="B22" s="1245"/>
      <c r="MM22" s="1244"/>
    </row>
    <row r="23" spans="1:351">
      <c r="B23" s="1245"/>
    </row>
    <row r="24" spans="1:351">
      <c r="B24" s="1245"/>
    </row>
    <row r="25" spans="1:351">
      <c r="B25" s="1245"/>
    </row>
    <row r="26" spans="1:351">
      <c r="B26" s="1245"/>
    </row>
    <row r="27" spans="1:351">
      <c r="B27" s="1245"/>
    </row>
    <row r="28" spans="1:351">
      <c r="B28" s="1245"/>
    </row>
    <row r="29" spans="1:351">
      <c r="B29" s="1245"/>
    </row>
    <row r="30" spans="1:351">
      <c r="B30" s="1245"/>
    </row>
    <row r="31" spans="1:351">
      <c r="B31" s="1245"/>
    </row>
    <row r="32" spans="1:351">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8"/>
    </row>
    <row r="41" spans="2:109" ht="17.25">
      <c r="B41" s="1251" t="s">
        <v>580</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c r="B42" s="1245"/>
      <c r="G42" s="1252"/>
      <c r="I42" s="1253"/>
      <c r="J42" s="1253"/>
      <c r="K42" s="1253"/>
      <c r="AM42" s="1252"/>
      <c r="AN42" s="1252" t="s">
        <v>581</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582</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8" t="s">
        <v>583</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541</v>
      </c>
      <c r="BQ50" s="1270"/>
      <c r="BR50" s="1270"/>
      <c r="BS50" s="1270"/>
      <c r="BT50" s="1270"/>
      <c r="BU50" s="1270"/>
      <c r="BV50" s="1270"/>
      <c r="BW50" s="1270"/>
      <c r="BX50" s="1270" t="s">
        <v>542</v>
      </c>
      <c r="BY50" s="1270"/>
      <c r="BZ50" s="1270"/>
      <c r="CA50" s="1270"/>
      <c r="CB50" s="1270"/>
      <c r="CC50" s="1270"/>
      <c r="CD50" s="1270"/>
      <c r="CE50" s="1270"/>
      <c r="CF50" s="1270" t="s">
        <v>543</v>
      </c>
      <c r="CG50" s="1270"/>
      <c r="CH50" s="1270"/>
      <c r="CI50" s="1270"/>
      <c r="CJ50" s="1270"/>
      <c r="CK50" s="1270"/>
      <c r="CL50" s="1270"/>
      <c r="CM50" s="1270"/>
      <c r="CN50" s="1270" t="s">
        <v>544</v>
      </c>
      <c r="CO50" s="1270"/>
      <c r="CP50" s="1270"/>
      <c r="CQ50" s="1270"/>
      <c r="CR50" s="1270"/>
      <c r="CS50" s="1270"/>
      <c r="CT50" s="1270"/>
      <c r="CU50" s="1270"/>
      <c r="CV50" s="1270" t="s">
        <v>545</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584</v>
      </c>
      <c r="AO51" s="1274"/>
      <c r="AP51" s="1274"/>
      <c r="AQ51" s="1274"/>
      <c r="AR51" s="1274"/>
      <c r="AS51" s="1274"/>
      <c r="AT51" s="1274"/>
      <c r="AU51" s="1274"/>
      <c r="AV51" s="1274"/>
      <c r="AW51" s="1274"/>
      <c r="AX51" s="1274"/>
      <c r="AY51" s="1274"/>
      <c r="AZ51" s="1274"/>
      <c r="BA51" s="1274"/>
      <c r="BB51" s="1274" t="s">
        <v>585</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63.9</v>
      </c>
      <c r="CO51" s="1276"/>
      <c r="CP51" s="1276"/>
      <c r="CQ51" s="1276"/>
      <c r="CR51" s="1276"/>
      <c r="CS51" s="1276"/>
      <c r="CT51" s="1276"/>
      <c r="CU51" s="1276"/>
      <c r="CV51" s="1275"/>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586</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55.4</v>
      </c>
      <c r="CO53" s="1276"/>
      <c r="CP53" s="1276"/>
      <c r="CQ53" s="1276"/>
      <c r="CR53" s="1276"/>
      <c r="CS53" s="1276"/>
      <c r="CT53" s="1276"/>
      <c r="CU53" s="1276"/>
      <c r="CV53" s="1275"/>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587</v>
      </c>
      <c r="AO55" s="1270"/>
      <c r="AP55" s="1270"/>
      <c r="AQ55" s="1270"/>
      <c r="AR55" s="1270"/>
      <c r="AS55" s="1270"/>
      <c r="AT55" s="1270"/>
      <c r="AU55" s="1270"/>
      <c r="AV55" s="1270"/>
      <c r="AW55" s="1270"/>
      <c r="AX55" s="1270"/>
      <c r="AY55" s="1270"/>
      <c r="AZ55" s="1270"/>
      <c r="BA55" s="1270"/>
      <c r="BB55" s="1274" t="s">
        <v>585</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24.1</v>
      </c>
      <c r="CO55" s="1276"/>
      <c r="CP55" s="1276"/>
      <c r="CQ55" s="1276"/>
      <c r="CR55" s="1276"/>
      <c r="CS55" s="1276"/>
      <c r="CT55" s="1276"/>
      <c r="CU55" s="1276"/>
      <c r="CV55" s="1275"/>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586</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c r="B63" s="1285" t="s">
        <v>588</v>
      </c>
    </row>
    <row r="64" spans="1:109">
      <c r="B64" s="1245"/>
      <c r="G64" s="1252"/>
      <c r="I64" s="1286"/>
      <c r="J64" s="1286"/>
      <c r="K64" s="1286"/>
      <c r="L64" s="1286"/>
      <c r="M64" s="1286"/>
      <c r="N64" s="1287"/>
      <c r="AM64" s="1252"/>
      <c r="AN64" s="1252" t="s">
        <v>581</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589</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8" t="s">
        <v>583</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541</v>
      </c>
      <c r="BQ72" s="1270"/>
      <c r="BR72" s="1270"/>
      <c r="BS72" s="1270"/>
      <c r="BT72" s="1270"/>
      <c r="BU72" s="1270"/>
      <c r="BV72" s="1270"/>
      <c r="BW72" s="1270"/>
      <c r="BX72" s="1270" t="s">
        <v>542</v>
      </c>
      <c r="BY72" s="1270"/>
      <c r="BZ72" s="1270"/>
      <c r="CA72" s="1270"/>
      <c r="CB72" s="1270"/>
      <c r="CC72" s="1270"/>
      <c r="CD72" s="1270"/>
      <c r="CE72" s="1270"/>
      <c r="CF72" s="1270" t="s">
        <v>543</v>
      </c>
      <c r="CG72" s="1270"/>
      <c r="CH72" s="1270"/>
      <c r="CI72" s="1270"/>
      <c r="CJ72" s="1270"/>
      <c r="CK72" s="1270"/>
      <c r="CL72" s="1270"/>
      <c r="CM72" s="1270"/>
      <c r="CN72" s="1270" t="s">
        <v>544</v>
      </c>
      <c r="CO72" s="1270"/>
      <c r="CP72" s="1270"/>
      <c r="CQ72" s="1270"/>
      <c r="CR72" s="1270"/>
      <c r="CS72" s="1270"/>
      <c r="CT72" s="1270"/>
      <c r="CU72" s="1270"/>
      <c r="CV72" s="1270" t="s">
        <v>545</v>
      </c>
      <c r="CW72" s="1270"/>
      <c r="CX72" s="1270"/>
      <c r="CY72" s="1270"/>
      <c r="CZ72" s="1270"/>
      <c r="DA72" s="1270"/>
      <c r="DB72" s="1270"/>
      <c r="DC72" s="1270"/>
    </row>
    <row r="73" spans="2:107">
      <c r="B73" s="1245"/>
      <c r="G73" s="1271"/>
      <c r="H73" s="1271"/>
      <c r="I73" s="1271"/>
      <c r="J73" s="1271"/>
      <c r="K73" s="1293"/>
      <c r="L73" s="1293"/>
      <c r="M73" s="1293"/>
      <c r="N73" s="1293"/>
      <c r="AM73" s="1263"/>
      <c r="AN73" s="1274" t="s">
        <v>584</v>
      </c>
      <c r="AO73" s="1274"/>
      <c r="AP73" s="1274"/>
      <c r="AQ73" s="1274"/>
      <c r="AR73" s="1274"/>
      <c r="AS73" s="1274"/>
      <c r="AT73" s="1274"/>
      <c r="AU73" s="1274"/>
      <c r="AV73" s="1274"/>
      <c r="AW73" s="1274"/>
      <c r="AX73" s="1274"/>
      <c r="AY73" s="1274"/>
      <c r="AZ73" s="1274"/>
      <c r="BA73" s="1274"/>
      <c r="BB73" s="1274" t="s">
        <v>585</v>
      </c>
      <c r="BC73" s="1274"/>
      <c r="BD73" s="1274"/>
      <c r="BE73" s="1274"/>
      <c r="BF73" s="1274"/>
      <c r="BG73" s="1274"/>
      <c r="BH73" s="1274"/>
      <c r="BI73" s="1274"/>
      <c r="BJ73" s="1274"/>
      <c r="BK73" s="1274"/>
      <c r="BL73" s="1274"/>
      <c r="BM73" s="1274"/>
      <c r="BN73" s="1274"/>
      <c r="BO73" s="1274"/>
      <c r="BP73" s="1276"/>
      <c r="BQ73" s="1276"/>
      <c r="BR73" s="1276"/>
      <c r="BS73" s="1276"/>
      <c r="BT73" s="1276"/>
      <c r="BU73" s="1276"/>
      <c r="BV73" s="1276"/>
      <c r="BW73" s="1276"/>
      <c r="BX73" s="1276">
        <v>57.1</v>
      </c>
      <c r="BY73" s="1276"/>
      <c r="BZ73" s="1276"/>
      <c r="CA73" s="1276"/>
      <c r="CB73" s="1276"/>
      <c r="CC73" s="1276"/>
      <c r="CD73" s="1276"/>
      <c r="CE73" s="1276"/>
      <c r="CF73" s="1276">
        <v>62.6</v>
      </c>
      <c r="CG73" s="1276"/>
      <c r="CH73" s="1276"/>
      <c r="CI73" s="1276"/>
      <c r="CJ73" s="1276"/>
      <c r="CK73" s="1276"/>
      <c r="CL73" s="1276"/>
      <c r="CM73" s="1276"/>
      <c r="CN73" s="1276">
        <v>63.9</v>
      </c>
      <c r="CO73" s="1276"/>
      <c r="CP73" s="1276"/>
      <c r="CQ73" s="1276"/>
      <c r="CR73" s="1276"/>
      <c r="CS73" s="1276"/>
      <c r="CT73" s="1276"/>
      <c r="CU73" s="1276"/>
      <c r="CV73" s="1276">
        <v>63.4</v>
      </c>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590</v>
      </c>
      <c r="BC75" s="1274"/>
      <c r="BD75" s="1274"/>
      <c r="BE75" s="1274"/>
      <c r="BF75" s="1274"/>
      <c r="BG75" s="1274"/>
      <c r="BH75" s="1274"/>
      <c r="BI75" s="1274"/>
      <c r="BJ75" s="1274"/>
      <c r="BK75" s="1274"/>
      <c r="BL75" s="1274"/>
      <c r="BM75" s="1274"/>
      <c r="BN75" s="1274"/>
      <c r="BO75" s="1274"/>
      <c r="BP75" s="1276"/>
      <c r="BQ75" s="1276"/>
      <c r="BR75" s="1276"/>
      <c r="BS75" s="1276"/>
      <c r="BT75" s="1276"/>
      <c r="BU75" s="1276"/>
      <c r="BV75" s="1276"/>
      <c r="BW75" s="1276"/>
      <c r="BX75" s="1276">
        <v>8.9</v>
      </c>
      <c r="BY75" s="1276"/>
      <c r="BZ75" s="1276"/>
      <c r="CA75" s="1276"/>
      <c r="CB75" s="1276"/>
      <c r="CC75" s="1276"/>
      <c r="CD75" s="1276"/>
      <c r="CE75" s="1276"/>
      <c r="CF75" s="1276">
        <v>9.6</v>
      </c>
      <c r="CG75" s="1276"/>
      <c r="CH75" s="1276"/>
      <c r="CI75" s="1276"/>
      <c r="CJ75" s="1276"/>
      <c r="CK75" s="1276"/>
      <c r="CL75" s="1276"/>
      <c r="CM75" s="1276"/>
      <c r="CN75" s="1276">
        <v>10.5</v>
      </c>
      <c r="CO75" s="1276"/>
      <c r="CP75" s="1276"/>
      <c r="CQ75" s="1276"/>
      <c r="CR75" s="1276"/>
      <c r="CS75" s="1276"/>
      <c r="CT75" s="1276"/>
      <c r="CU75" s="1276"/>
      <c r="CV75" s="1276">
        <v>10.8</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587</v>
      </c>
      <c r="AO77" s="1270"/>
      <c r="AP77" s="1270"/>
      <c r="AQ77" s="1270"/>
      <c r="AR77" s="1270"/>
      <c r="AS77" s="1270"/>
      <c r="AT77" s="1270"/>
      <c r="AU77" s="1270"/>
      <c r="AV77" s="1270"/>
      <c r="AW77" s="1270"/>
      <c r="AX77" s="1270"/>
      <c r="AY77" s="1270"/>
      <c r="AZ77" s="1270"/>
      <c r="BA77" s="1270"/>
      <c r="BB77" s="1274" t="s">
        <v>585</v>
      </c>
      <c r="BC77" s="1274"/>
      <c r="BD77" s="1274"/>
      <c r="BE77" s="1274"/>
      <c r="BF77" s="1274"/>
      <c r="BG77" s="1274"/>
      <c r="BH77" s="1274"/>
      <c r="BI77" s="1274"/>
      <c r="BJ77" s="1274"/>
      <c r="BK77" s="1274"/>
      <c r="BL77" s="1274"/>
      <c r="BM77" s="1274"/>
      <c r="BN77" s="1274"/>
      <c r="BO77" s="1274"/>
      <c r="BP77" s="1276"/>
      <c r="BQ77" s="1276"/>
      <c r="BR77" s="1276"/>
      <c r="BS77" s="1276"/>
      <c r="BT77" s="1276"/>
      <c r="BU77" s="1276"/>
      <c r="BV77" s="1276"/>
      <c r="BW77" s="1276"/>
      <c r="BX77" s="1276">
        <v>30.5</v>
      </c>
      <c r="BY77" s="1276"/>
      <c r="BZ77" s="1276"/>
      <c r="CA77" s="1276"/>
      <c r="CB77" s="1276"/>
      <c r="CC77" s="1276"/>
      <c r="CD77" s="1276"/>
      <c r="CE77" s="1276"/>
      <c r="CF77" s="1276">
        <v>13.7</v>
      </c>
      <c r="CG77" s="1276"/>
      <c r="CH77" s="1276"/>
      <c r="CI77" s="1276"/>
      <c r="CJ77" s="1276"/>
      <c r="CK77" s="1276"/>
      <c r="CL77" s="1276"/>
      <c r="CM77" s="1276"/>
      <c r="CN77" s="1276">
        <v>24.1</v>
      </c>
      <c r="CO77" s="1276"/>
      <c r="CP77" s="1276"/>
      <c r="CQ77" s="1276"/>
      <c r="CR77" s="1276"/>
      <c r="CS77" s="1276"/>
      <c r="CT77" s="1276"/>
      <c r="CU77" s="1276"/>
      <c r="CV77" s="1276">
        <v>20.100000000000001</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590</v>
      </c>
      <c r="BC79" s="1274"/>
      <c r="BD79" s="1274"/>
      <c r="BE79" s="1274"/>
      <c r="BF79" s="1274"/>
      <c r="BG79" s="1274"/>
      <c r="BH79" s="1274"/>
      <c r="BI79" s="1274"/>
      <c r="BJ79" s="1274"/>
      <c r="BK79" s="1274"/>
      <c r="BL79" s="1274"/>
      <c r="BM79" s="1274"/>
      <c r="BN79" s="1274"/>
      <c r="BO79" s="1274"/>
      <c r="BP79" s="1276"/>
      <c r="BQ79" s="1276"/>
      <c r="BR79" s="1276"/>
      <c r="BS79" s="1276"/>
      <c r="BT79" s="1276"/>
      <c r="BU79" s="1276"/>
      <c r="BV79" s="1276"/>
      <c r="BW79" s="1276"/>
      <c r="BX79" s="1276">
        <v>5.2</v>
      </c>
      <c r="BY79" s="1276"/>
      <c r="BZ79" s="1276"/>
      <c r="CA79" s="1276"/>
      <c r="CB79" s="1276"/>
      <c r="CC79" s="1276"/>
      <c r="CD79" s="1276"/>
      <c r="CE79" s="1276"/>
      <c r="CF79" s="1276">
        <v>5.8</v>
      </c>
      <c r="CG79" s="1276"/>
      <c r="CH79" s="1276"/>
      <c r="CI79" s="1276"/>
      <c r="CJ79" s="1276"/>
      <c r="CK79" s="1276"/>
      <c r="CL79" s="1276"/>
      <c r="CM79" s="1276"/>
      <c r="CN79" s="1276">
        <v>6</v>
      </c>
      <c r="CO79" s="1276"/>
      <c r="CP79" s="1276"/>
      <c r="CQ79" s="1276"/>
      <c r="CR79" s="1276"/>
      <c r="CS79" s="1276"/>
      <c r="CT79" s="1276"/>
      <c r="CU79" s="1276"/>
      <c r="CV79" s="1276">
        <v>5.8</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8"/>
      <c r="DE84" s="1238"/>
    </row>
    <row r="85" spans="2:109">
      <c r="DD85" s="1238"/>
      <c r="DE85" s="1238"/>
    </row>
    <row r="86" spans="2:109" hidden="1">
      <c r="DD86" s="1238"/>
      <c r="DE86" s="1238"/>
    </row>
    <row r="87" spans="2:109" hidden="1">
      <c r="K87" s="1296"/>
      <c r="AQ87" s="1296"/>
      <c r="BC87" s="1296"/>
      <c r="BO87" s="1296"/>
      <c r="CA87" s="1296"/>
      <c r="CM87" s="1296"/>
      <c r="CY87" s="1296"/>
      <c r="DD87" s="1238"/>
      <c r="DE87" s="1238"/>
    </row>
    <row r="88" spans="2:109" hidden="1">
      <c r="DD88" s="1238"/>
      <c r="DE88" s="1238"/>
    </row>
    <row r="89" spans="2:109" hidden="1">
      <c r="DD89" s="1238"/>
      <c r="DE89" s="1238"/>
    </row>
    <row r="90" spans="2:109" hidden="1">
      <c r="DD90" s="1238"/>
      <c r="DE90" s="1238"/>
    </row>
    <row r="91" spans="2:109"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Un8v2XZhOKwxxIJHTUHpyM0qbnLH0QzLSa2UekHO+Css9v7HdA964SV807NRKHI/5FC0f8oFVrqaxReOaQJ/g==" saltValue="PJKOyUuvfuNVvwfJgeR6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1" zoomScale="60" zoomScaleNormal="60" zoomScaleSheetLayoutView="70" workbookViewId="0">
      <selection activeCell="AN65" sqref="AN65:DC69"/>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hJE8JzSVIKeUUr+rsyLeCzLpnmp7aHyMiSbbRY+kyIXOkvbQQ8GqTvAvdzms3xQg1RDa8ogCk2Rc9t3p99f9w==" saltValue="ygIQmviTHOXioh35Vzzwo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60" zoomScaleNormal="60" zoomScaleSheetLayoutView="55" workbookViewId="0">
      <selection activeCell="AE29" sqref="AE29"/>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oxuPviSbDbjMInr1WjGSd4y97cJbnk/l+ETU/pbbd2aO7y7+W1KCeHdf5RkSK5RCc5EVAJMmN4o9KlO6FWXWw==" saltValue="NOJvlhg5OJgkCV1aDMgc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c r="E3" s="141"/>
      <c r="F3" s="142"/>
      <c r="G3" s="143"/>
      <c r="H3" s="144"/>
    </row>
    <row r="4" spans="1:8">
      <c r="A4" s="145"/>
      <c r="B4" s="146"/>
      <c r="C4" s="147"/>
      <c r="D4" s="148"/>
      <c r="E4" s="149"/>
      <c r="F4" s="150"/>
      <c r="G4" s="151"/>
      <c r="H4" s="152"/>
    </row>
    <row r="5" spans="1:8">
      <c r="A5" s="133" t="s">
        <v>533</v>
      </c>
      <c r="B5" s="138"/>
      <c r="C5" s="139"/>
      <c r="D5" s="140">
        <v>52900</v>
      </c>
      <c r="E5" s="141"/>
      <c r="F5" s="142">
        <v>45117</v>
      </c>
      <c r="G5" s="143"/>
      <c r="H5" s="144"/>
    </row>
    <row r="6" spans="1:8">
      <c r="A6" s="145"/>
      <c r="B6" s="146"/>
      <c r="C6" s="147"/>
      <c r="D6" s="148">
        <v>33010</v>
      </c>
      <c r="E6" s="149"/>
      <c r="F6" s="150">
        <v>25589</v>
      </c>
      <c r="G6" s="151"/>
      <c r="H6" s="152"/>
    </row>
    <row r="7" spans="1:8">
      <c r="A7" s="133" t="s">
        <v>534</v>
      </c>
      <c r="B7" s="138"/>
      <c r="C7" s="139"/>
      <c r="D7" s="140">
        <v>64441</v>
      </c>
      <c r="E7" s="141"/>
      <c r="F7" s="142">
        <v>52496</v>
      </c>
      <c r="G7" s="143"/>
      <c r="H7" s="144"/>
    </row>
    <row r="8" spans="1:8">
      <c r="A8" s="145"/>
      <c r="B8" s="146"/>
      <c r="C8" s="147"/>
      <c r="D8" s="148">
        <v>39280</v>
      </c>
      <c r="E8" s="149"/>
      <c r="F8" s="150">
        <v>29467</v>
      </c>
      <c r="G8" s="151"/>
      <c r="H8" s="152"/>
    </row>
    <row r="9" spans="1:8">
      <c r="A9" s="133" t="s">
        <v>535</v>
      </c>
      <c r="B9" s="138"/>
      <c r="C9" s="139"/>
      <c r="D9" s="140">
        <v>47966</v>
      </c>
      <c r="E9" s="141"/>
      <c r="F9" s="142">
        <v>52619</v>
      </c>
      <c r="G9" s="143"/>
      <c r="H9" s="144"/>
    </row>
    <row r="10" spans="1:8">
      <c r="A10" s="145"/>
      <c r="B10" s="146"/>
      <c r="C10" s="147"/>
      <c r="D10" s="148">
        <v>31400</v>
      </c>
      <c r="E10" s="149"/>
      <c r="F10" s="150">
        <v>31149</v>
      </c>
      <c r="G10" s="151"/>
      <c r="H10" s="152"/>
    </row>
    <row r="11" spans="1:8">
      <c r="A11" s="133" t="s">
        <v>536</v>
      </c>
      <c r="B11" s="138"/>
      <c r="C11" s="139"/>
      <c r="D11" s="140">
        <v>48523</v>
      </c>
      <c r="E11" s="141"/>
      <c r="F11" s="142">
        <v>51875</v>
      </c>
      <c r="G11" s="143"/>
      <c r="H11" s="144"/>
    </row>
    <row r="12" spans="1:8">
      <c r="A12" s="145"/>
      <c r="B12" s="146"/>
      <c r="C12" s="153"/>
      <c r="D12" s="148">
        <v>25106</v>
      </c>
      <c r="E12" s="149"/>
      <c r="F12" s="150">
        <v>29372</v>
      </c>
      <c r="G12" s="151"/>
      <c r="H12" s="152"/>
    </row>
    <row r="13" spans="1:8">
      <c r="A13" s="133"/>
      <c r="B13" s="138"/>
      <c r="C13" s="154"/>
      <c r="D13" s="155">
        <v>53458</v>
      </c>
      <c r="E13" s="156"/>
      <c r="F13" s="157">
        <v>50527</v>
      </c>
      <c r="G13" s="158"/>
      <c r="H13" s="144"/>
    </row>
    <row r="14" spans="1:8">
      <c r="A14" s="145"/>
      <c r="B14" s="146"/>
      <c r="C14" s="147"/>
      <c r="D14" s="148">
        <v>32199</v>
      </c>
      <c r="E14" s="149"/>
      <c r="F14" s="150">
        <v>28894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t="e">
        <f>ROUND(VALUE(SUBSTITUTE(実質収支比率等に係る経年分析!F$48,"▲","-")),2)</f>
        <v>#VALUE!</v>
      </c>
      <c r="C19" s="159">
        <f>ROUND(VALUE(SUBSTITUTE(実質収支比率等に係る経年分析!G$48,"▲","-")),2)</f>
        <v>8.35</v>
      </c>
      <c r="D19" s="159">
        <f>ROUND(VALUE(SUBSTITUTE(実質収支比率等に係る経年分析!H$48,"▲","-")),2)</f>
        <v>9.42</v>
      </c>
      <c r="E19" s="159">
        <f>ROUND(VALUE(SUBSTITUTE(実質収支比率等に係る経年分析!I$48,"▲","-")),2)</f>
        <v>5.89</v>
      </c>
      <c r="F19" s="159">
        <f>ROUND(VALUE(SUBSTITUTE(実質収支比率等に係る経年分析!J$48,"▲","-")),2)</f>
        <v>7.42</v>
      </c>
    </row>
    <row r="20" spans="1:11">
      <c r="A20" s="159" t="s">
        <v>49</v>
      </c>
      <c r="B20" s="159" t="e">
        <f>ROUND(VALUE(SUBSTITUTE(実質収支比率等に係る経年分析!F$47,"▲","-")),2)</f>
        <v>#VALUE!</v>
      </c>
      <c r="C20" s="159">
        <f>ROUND(VALUE(SUBSTITUTE(実質収支比率等に係る経年分析!G$47,"▲","-")),2)</f>
        <v>21.77</v>
      </c>
      <c r="D20" s="159">
        <f>ROUND(VALUE(SUBSTITUTE(実質収支比率等に係る経年分析!H$47,"▲","-")),2)</f>
        <v>20.48</v>
      </c>
      <c r="E20" s="159">
        <f>ROUND(VALUE(SUBSTITUTE(実質収支比率等に係る経年分析!I$47,"▲","-")),2)</f>
        <v>20.94</v>
      </c>
      <c r="F20" s="159">
        <f>ROUND(VALUE(SUBSTITUTE(実質収支比率等に係る経年分析!J$47,"▲","-")),2)</f>
        <v>18.95</v>
      </c>
    </row>
    <row r="21" spans="1:11">
      <c r="A21" s="159" t="s">
        <v>50</v>
      </c>
      <c r="B21" s="159" t="e">
        <f>IF(ISNUMBER(VALUE(SUBSTITUTE(実質収支比率等に係る経年分析!F$49,"▲","-"))),ROUND(VALUE(SUBSTITUTE(実質収支比率等に係る経年分析!F$49,"▲","-")),2),NA())</f>
        <v>#N/A</v>
      </c>
      <c r="C21" s="159">
        <f>IF(ISNUMBER(VALUE(SUBSTITUTE(実質収支比率等に係る経年分析!G$49,"▲","-"))),ROUND(VALUE(SUBSTITUTE(実質収支比率等に係る経年分析!G$49,"▲","-")),2),NA())</f>
        <v>-3.32</v>
      </c>
      <c r="D21" s="159">
        <f>IF(ISNUMBER(VALUE(SUBSTITUTE(実質収支比率等に係る経年分析!H$49,"▲","-"))),ROUND(VALUE(SUBSTITUTE(実質収支比率等に係る経年分析!H$49,"▲","-")),2),NA())</f>
        <v>-0.28999999999999998</v>
      </c>
      <c r="E21" s="159">
        <f>IF(ISNUMBER(VALUE(SUBSTITUTE(実質収支比率等に係る経年分析!I$49,"▲","-"))),ROUND(VALUE(SUBSTITUTE(実質収支比率等に係る経年分析!I$49,"▲","-")),2),NA())</f>
        <v>-3.31</v>
      </c>
      <c r="F21" s="159">
        <f>IF(ISNUMBER(VALUE(SUBSTITUTE(実質収支比率等に係る経年分析!J$49,"▲","-"))),ROUND(VALUE(SUBSTITUTE(実質収支比率等に係る経年分析!J$49,"▲","-")),2),NA())</f>
        <v>0.19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農業集落排水特別会計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下水道特別会計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1.0900000000000001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1.65</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c r="A34" s="160" t="str">
        <f>IF(連結実質赤字比率に係る赤字・黒字の構成分析!C$36="",NA(),連結実質赤字比率に係る赤字・黒字の構成分析!C$36)</f>
        <v>千塚町上川原産業団地特別会計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10.029999999999999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t="str">
        <f>'実質公債費比率（分子）の構造'!K$52</f>
        <v>-</v>
      </c>
      <c r="E42" s="161"/>
      <c r="F42" s="161"/>
      <c r="G42" s="161">
        <f>'実質公債費比率（分子）の構造'!L$52</f>
        <v>6257</v>
      </c>
      <c r="H42" s="161"/>
      <c r="I42" s="161"/>
      <c r="J42" s="161">
        <f>'実質公債費比率（分子）の構造'!M$52</f>
        <v>5620</v>
      </c>
      <c r="K42" s="161"/>
      <c r="L42" s="161"/>
      <c r="M42" s="161">
        <f>'実質公債費比率（分子）の構造'!N$52</f>
        <v>5881</v>
      </c>
      <c r="N42" s="161"/>
      <c r="O42" s="161"/>
      <c r="P42" s="161">
        <f>'実質公債費比率（分子）の構造'!O$52</f>
        <v>5803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f>'実質公債費比率（分子）の構造'!L$50</f>
        <v>116</v>
      </c>
      <c r="F44" s="161"/>
      <c r="G44" s="161"/>
      <c r="H44" s="161">
        <f>'実質公債費比率（分子）の構造'!M$50</f>
        <v>75</v>
      </c>
      <c r="I44" s="161"/>
      <c r="J44" s="161"/>
      <c r="K44" s="161">
        <f>'実質公債費比率（分子）の構造'!N$50</f>
        <v>27</v>
      </c>
      <c r="L44" s="161"/>
      <c r="M44" s="161"/>
      <c r="N44" s="161">
        <f>'実質公債費比率（分子）の構造'!O$50</f>
        <v>26</v>
      </c>
      <c r="O44" s="161"/>
      <c r="P44" s="161"/>
    </row>
    <row r="45" spans="1:16">
      <c r="A45" s="161" t="s">
        <v>60</v>
      </c>
      <c r="B45" s="161" t="str">
        <f>'実質公債費比率（分子）の構造'!K$49</f>
        <v>-</v>
      </c>
      <c r="C45" s="161"/>
      <c r="D45" s="161"/>
      <c r="E45" s="161">
        <f>'実質公債費比率（分子）の構造'!L$49</f>
        <v>107</v>
      </c>
      <c r="F45" s="161"/>
      <c r="G45" s="161"/>
      <c r="H45" s="161">
        <f>'実質公債費比率（分子）の構造'!M$49</f>
        <v>108</v>
      </c>
      <c r="I45" s="161"/>
      <c r="J45" s="161"/>
      <c r="K45" s="161">
        <f>'実質公債費比率（分子）の構造'!N$49</f>
        <v>103</v>
      </c>
      <c r="L45" s="161"/>
      <c r="M45" s="161"/>
      <c r="N45" s="161">
        <f>'実質公債費比率（分子）の構造'!O$49</f>
        <v>19</v>
      </c>
      <c r="O45" s="161"/>
      <c r="P45" s="161"/>
    </row>
    <row r="46" spans="1:16">
      <c r="A46" s="161" t="s">
        <v>61</v>
      </c>
      <c r="B46" s="161" t="str">
        <f>'実質公債費比率（分子）の構造'!K$48</f>
        <v>-</v>
      </c>
      <c r="C46" s="161"/>
      <c r="D46" s="161"/>
      <c r="E46" s="161">
        <f>'実質公債費比率（分子）の構造'!L$48</f>
        <v>2260</v>
      </c>
      <c r="F46" s="161"/>
      <c r="G46" s="161"/>
      <c r="H46" s="161">
        <f>'実質公債費比率（分子）の構造'!M$48</f>
        <v>2288</v>
      </c>
      <c r="I46" s="161"/>
      <c r="J46" s="161"/>
      <c r="K46" s="161">
        <f>'実質公債費比率（分子）の構造'!N$48</f>
        <v>2367</v>
      </c>
      <c r="L46" s="161"/>
      <c r="M46" s="161"/>
      <c r="N46" s="161">
        <f>'実質公債費比率（分子）の構造'!O$48</f>
        <v>2204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t="str">
        <f>'実質公債費比率（分子）の構造'!K$45</f>
        <v>-</v>
      </c>
      <c r="C49" s="161"/>
      <c r="D49" s="161"/>
      <c r="E49" s="161">
        <f>'実質公債費比率（分子）の構造'!L$45</f>
        <v>6691</v>
      </c>
      <c r="F49" s="161"/>
      <c r="G49" s="161"/>
      <c r="H49" s="161">
        <f>'実質公債費比率（分子）の構造'!M$45</f>
        <v>6771</v>
      </c>
      <c r="I49" s="161"/>
      <c r="J49" s="161"/>
      <c r="K49" s="161">
        <f>'実質公債費比率（分子）の構造'!N$45</f>
        <v>6848</v>
      </c>
      <c r="L49" s="161"/>
      <c r="M49" s="161"/>
      <c r="N49" s="161">
        <f>'実質公債費比率（分子）の構造'!O$45</f>
        <v>6652</v>
      </c>
      <c r="O49" s="161"/>
      <c r="P49" s="161"/>
    </row>
    <row r="50" spans="1:16">
      <c r="A50" s="161" t="s">
        <v>65</v>
      </c>
      <c r="B50" s="161" t="e">
        <f>NA()</f>
        <v>#N/A</v>
      </c>
      <c r="C50" s="161" t="e">
        <f>IF(ISNUMBER('実質公債費比率（分子）の構造'!K$53),'実質公債費比率（分子）の構造'!K$53,NA())</f>
        <v>#N/A</v>
      </c>
      <c r="D50" s="161" t="e">
        <f>NA()</f>
        <v>#N/A</v>
      </c>
      <c r="E50" s="161" t="e">
        <f>NA()</f>
        <v>#N/A</v>
      </c>
      <c r="F50" s="161">
        <f>IF(ISNUMBER('実質公債費比率（分子）の構造'!L$53),'実質公債費比率（分子）の構造'!L$53,NA())</f>
        <v>2917</v>
      </c>
      <c r="G50" s="161" t="e">
        <f>NA()</f>
        <v>#N/A</v>
      </c>
      <c r="H50" s="161" t="e">
        <f>NA()</f>
        <v>#N/A</v>
      </c>
      <c r="I50" s="161">
        <f>IF(ISNUMBER('実質公債費比率（分子）の構造'!M$53),'実質公債費比率（分子）の構造'!M$53,NA())</f>
        <v>3622</v>
      </c>
      <c r="J50" s="161" t="e">
        <f>NA()</f>
        <v>#N/A</v>
      </c>
      <c r="K50" s="161" t="e">
        <f>NA()</f>
        <v>#N/A</v>
      </c>
      <c r="L50" s="161">
        <f>IF(ISNUMBER('実質公債費比率（分子）の構造'!N$53),'実質公債費比率（分子）の構造'!N$53,NA())</f>
        <v>3464</v>
      </c>
      <c r="M50" s="161" t="e">
        <f>NA()</f>
        <v>#N/A</v>
      </c>
      <c r="N50" s="161" t="e">
        <f>NA()</f>
        <v>#N/A</v>
      </c>
      <c r="O50" s="161">
        <f>IF(ISNUMBER('実質公債費比率（分子）の構造'!O$53),'実質公債費比率（分子）の構造'!O$53,NA())</f>
        <v>3098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t="str">
        <f>'将来負担比率（分子）の構造'!I$52</f>
        <v>-</v>
      </c>
      <c r="E56" s="160"/>
      <c r="F56" s="160"/>
      <c r="G56" s="160">
        <f>'将来負担比率（分子）の構造'!J$52</f>
        <v>58833</v>
      </c>
      <c r="H56" s="160"/>
      <c r="I56" s="160"/>
      <c r="J56" s="160">
        <f>'将来負担比率（分子）の構造'!K$52</f>
        <v>59643</v>
      </c>
      <c r="K56" s="160"/>
      <c r="L56" s="160"/>
      <c r="M56" s="160">
        <f>'将来負担比率（分子）の構造'!L$52</f>
        <v>59114</v>
      </c>
      <c r="N56" s="160"/>
      <c r="O56" s="160"/>
      <c r="P56" s="160">
        <f>'将来負担比率（分子）の構造'!M$52</f>
        <v>58182</v>
      </c>
    </row>
    <row r="57" spans="1:16">
      <c r="A57" s="160" t="s">
        <v>36</v>
      </c>
      <c r="B57" s="160"/>
      <c r="C57" s="160"/>
      <c r="D57" s="160" t="str">
        <f>'将来負担比率（分子）の構造'!I$51</f>
        <v>-</v>
      </c>
      <c r="E57" s="160"/>
      <c r="F57" s="160"/>
      <c r="G57" s="160">
        <f>'将来負担比率（分子）の構造'!J$51</f>
        <v>9241</v>
      </c>
      <c r="H57" s="160"/>
      <c r="I57" s="160"/>
      <c r="J57" s="160">
        <f>'将来負担比率（分子）の構造'!K$51</f>
        <v>7292</v>
      </c>
      <c r="K57" s="160"/>
      <c r="L57" s="160"/>
      <c r="M57" s="160">
        <f>'将来負担比率（分子）の構造'!L$51</f>
        <v>5754</v>
      </c>
      <c r="N57" s="160"/>
      <c r="O57" s="160"/>
      <c r="P57" s="160">
        <f>'将来負担比率（分子）の構造'!M$51</f>
        <v>5194</v>
      </c>
    </row>
    <row r="58" spans="1:16">
      <c r="A58" s="160" t="s">
        <v>35</v>
      </c>
      <c r="B58" s="160"/>
      <c r="C58" s="160"/>
      <c r="D58" s="160" t="str">
        <f>'将来負担比率（分子）の構造'!I$50</f>
        <v>-</v>
      </c>
      <c r="E58" s="160"/>
      <c r="F58" s="160"/>
      <c r="G58" s="160">
        <f>'将来負担比率（分子）の構造'!J$50</f>
        <v>15013</v>
      </c>
      <c r="H58" s="160"/>
      <c r="I58" s="160"/>
      <c r="J58" s="160">
        <f>'将来負担比率（分子）の構造'!K$50</f>
        <v>13949</v>
      </c>
      <c r="K58" s="160"/>
      <c r="L58" s="160"/>
      <c r="M58" s="160">
        <f>'将来負担比率（分子）の構造'!L$50</f>
        <v>13672</v>
      </c>
      <c r="N58" s="160"/>
      <c r="O58" s="160"/>
      <c r="P58" s="160">
        <f>'将来負担比率（分子）の構造'!M$50</f>
        <v>12233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49</v>
      </c>
      <c r="F61" s="160"/>
      <c r="G61" s="160"/>
      <c r="H61" s="160">
        <f>'将来負担比率（分子）の構造'!K$46</f>
        <v>45</v>
      </c>
      <c r="I61" s="160"/>
      <c r="J61" s="160"/>
      <c r="K61" s="160">
        <f>'将来負担比率（分子）の構造'!L$46</f>
        <v>494</v>
      </c>
      <c r="L61" s="160"/>
      <c r="M61" s="160"/>
      <c r="N61" s="160">
        <f>'将来負担比率（分子）の構造'!M$46</f>
        <v>193</v>
      </c>
      <c r="O61" s="160"/>
      <c r="P61" s="160"/>
    </row>
    <row r="62" spans="1:16">
      <c r="A62" s="160" t="s">
        <v>29</v>
      </c>
      <c r="B62" s="160" t="str">
        <f>'将来負担比率（分子）の構造'!I$45</f>
        <v>-</v>
      </c>
      <c r="C62" s="160"/>
      <c r="D62" s="160"/>
      <c r="E62" s="160">
        <f>'将来負担比率（分子）の構造'!J$45</f>
        <v>11997</v>
      </c>
      <c r="F62" s="160"/>
      <c r="G62" s="160"/>
      <c r="H62" s="160">
        <f>'将来負担比率（分子）の構造'!K$45</f>
        <v>11356</v>
      </c>
      <c r="I62" s="160"/>
      <c r="J62" s="160"/>
      <c r="K62" s="160">
        <f>'将来負担比率（分子）の構造'!L$45</f>
        <v>11030</v>
      </c>
      <c r="L62" s="160"/>
      <c r="M62" s="160"/>
      <c r="N62" s="160">
        <f>'将来負担比率（分子）の構造'!M$45</f>
        <v>10737</v>
      </c>
      <c r="O62" s="160"/>
      <c r="P62" s="160"/>
    </row>
    <row r="63" spans="1:16">
      <c r="A63" s="160" t="s">
        <v>28</v>
      </c>
      <c r="B63" s="160" t="str">
        <f>'将来負担比率（分子）の構造'!I$44</f>
        <v>-</v>
      </c>
      <c r="C63" s="160"/>
      <c r="D63" s="160"/>
      <c r="E63" s="160">
        <f>'将来負担比率（分子）の構造'!J$44</f>
        <v>608</v>
      </c>
      <c r="F63" s="160"/>
      <c r="G63" s="160"/>
      <c r="H63" s="160">
        <f>'将来負担比率（分子）の構造'!K$44</f>
        <v>488</v>
      </c>
      <c r="I63" s="160"/>
      <c r="J63" s="160"/>
      <c r="K63" s="160">
        <f>'将来負担比率（分子）の構造'!L$44</f>
        <v>241</v>
      </c>
      <c r="L63" s="160"/>
      <c r="M63" s="160"/>
      <c r="N63" s="160">
        <f>'将来負担比率（分子）の構造'!M$44</f>
        <v>136</v>
      </c>
      <c r="O63" s="160"/>
      <c r="P63" s="160"/>
    </row>
    <row r="64" spans="1:16">
      <c r="A64" s="160" t="s">
        <v>27</v>
      </c>
      <c r="B64" s="160" t="str">
        <f>'将来負担比率（分子）の構造'!I$43</f>
        <v>-</v>
      </c>
      <c r="C64" s="160"/>
      <c r="D64" s="160"/>
      <c r="E64" s="160">
        <f>'将来負担比率（分子）の構造'!J$43</f>
        <v>27390</v>
      </c>
      <c r="F64" s="160"/>
      <c r="G64" s="160"/>
      <c r="H64" s="160">
        <f>'将来負担比率（分子）の構造'!K$43</f>
        <v>26621</v>
      </c>
      <c r="I64" s="160"/>
      <c r="J64" s="160"/>
      <c r="K64" s="160">
        <f>'将来負担比率（分子）の構造'!L$43</f>
        <v>25839</v>
      </c>
      <c r="L64" s="160"/>
      <c r="M64" s="160"/>
      <c r="N64" s="160">
        <f>'将来負担比率（分子）の構造'!M$43</f>
        <v>24601</v>
      </c>
      <c r="O64" s="160"/>
      <c r="P64" s="160"/>
    </row>
    <row r="65" spans="1:16">
      <c r="A65" s="160" t="s">
        <v>26</v>
      </c>
      <c r="B65" s="160" t="str">
        <f>'将来負担比率（分子）の構造'!I$42</f>
        <v>-</v>
      </c>
      <c r="C65" s="160"/>
      <c r="D65" s="160"/>
      <c r="E65" s="160">
        <f>'将来負担比率（分子）の構造'!J$42</f>
        <v>115</v>
      </c>
      <c r="F65" s="160"/>
      <c r="G65" s="160"/>
      <c r="H65" s="160">
        <f>'将来負担比率（分子）の構造'!K$42</f>
        <v>88</v>
      </c>
      <c r="I65" s="160"/>
      <c r="J65" s="160"/>
      <c r="K65" s="160">
        <f>'将来負担比率（分子）の構造'!L$42</f>
        <v>62</v>
      </c>
      <c r="L65" s="160"/>
      <c r="M65" s="160"/>
      <c r="N65" s="160">
        <f>'将来負担比率（分子）の構造'!M$42</f>
        <v>37</v>
      </c>
      <c r="O65" s="160"/>
      <c r="P65" s="160"/>
    </row>
    <row r="66" spans="1:16">
      <c r="A66" s="160" t="s">
        <v>25</v>
      </c>
      <c r="B66" s="160" t="str">
        <f>'将来負担比率（分子）の構造'!I$41</f>
        <v>-</v>
      </c>
      <c r="C66" s="160"/>
      <c r="D66" s="160"/>
      <c r="E66" s="160">
        <f>'将来負担比率（分子）の構造'!J$41</f>
        <v>60945</v>
      </c>
      <c r="F66" s="160"/>
      <c r="G66" s="160"/>
      <c r="H66" s="160">
        <f>'将来負担比率（分子）の構造'!K$41</f>
        <v>62061</v>
      </c>
      <c r="I66" s="160"/>
      <c r="J66" s="160"/>
      <c r="K66" s="160">
        <f>'将来負担比率（分子）の構造'!L$41</f>
        <v>60854</v>
      </c>
      <c r="L66" s="160"/>
      <c r="M66" s="160"/>
      <c r="N66" s="160">
        <f>'将来負担比率（分子）の構造'!M$41</f>
        <v>59579</v>
      </c>
      <c r="O66" s="160"/>
      <c r="P66" s="160"/>
    </row>
    <row r="67" spans="1:16">
      <c r="A67" s="160" t="s">
        <v>69</v>
      </c>
      <c r="B67" s="160" t="e">
        <f>NA()</f>
        <v>#N/A</v>
      </c>
      <c r="C67" s="160" t="e">
        <f>IF(ISNUMBER('将来負担比率（分子）の構造'!I$53), IF('将来負担比率（分子）の構造'!I$53 &lt; 0, 0, '将来負担比率（分子）の構造'!I$53), NA())</f>
        <v>#N/A</v>
      </c>
      <c r="D67" s="160" t="e">
        <f>NA()</f>
        <v>#N/A</v>
      </c>
      <c r="E67" s="160" t="e">
        <f>NA()</f>
        <v>#N/A</v>
      </c>
      <c r="F67" s="160">
        <f>IF(ISNUMBER('将来負担比率（分子）の構造'!J$53), IF('将来負担比率（分子）の構造'!J$53 &lt; 0, 0, '将来負担比率（分子）の構造'!J$53), NA())</f>
        <v>18016</v>
      </c>
      <c r="G67" s="160" t="e">
        <f>NA()</f>
        <v>#N/A</v>
      </c>
      <c r="H67" s="160" t="e">
        <f>NA()</f>
        <v>#N/A</v>
      </c>
      <c r="I67" s="160">
        <f>IF(ISNUMBER('将来負担比率（分子）の構造'!K$53), IF('将来負担比率（分子）の構造'!K$53 &lt; 0, 0, '将来負担比率（分子）の構造'!K$53), NA())</f>
        <v>19775</v>
      </c>
      <c r="J67" s="160" t="e">
        <f>NA()</f>
        <v>#N/A</v>
      </c>
      <c r="K67" s="160" t="e">
        <f>NA()</f>
        <v>#N/A</v>
      </c>
      <c r="L67" s="160">
        <f>IF(ISNUMBER('将来負担比率（分子）の構造'!L$53), IF('将来負担比率（分子）の構造'!L$53 &lt; 0, 0, '将来負担比率（分子）の構造'!L$53), NA())</f>
        <v>19981</v>
      </c>
      <c r="M67" s="160" t="e">
        <f>NA()</f>
        <v>#N/A</v>
      </c>
      <c r="N67" s="160" t="e">
        <f>NA()</f>
        <v>#N/A</v>
      </c>
      <c r="O67" s="160">
        <f>IF(ISNUMBER('将来負担比率（分子）の構造'!M$53), IF('将来負担比率（分子）の構造'!M$53 &lt; 0, 0, '将来負担比率（分子）の構造'!M$53), NA())</f>
        <v>19674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7542</v>
      </c>
      <c r="C72" s="164">
        <f>基金残高に係る経年分析!G55</f>
        <v>7651</v>
      </c>
      <c r="D72" s="164">
        <f>基金残高に係る経年分析!H55</f>
        <v>6848</v>
      </c>
    </row>
    <row r="73" spans="1:16">
      <c r="A73" s="163" t="s">
        <v>72</v>
      </c>
      <c r="B73" s="164">
        <f>基金残高に係る経年分析!F56</f>
        <v>2414</v>
      </c>
      <c r="C73" s="164">
        <f>基金残高に係る経年分析!G56</f>
        <v>2106</v>
      </c>
      <c r="D73" s="164">
        <f>基金残高に係る経年分析!H56</f>
        <v>1413</v>
      </c>
    </row>
    <row r="74" spans="1:16">
      <c r="A74" s="163" t="s">
        <v>73</v>
      </c>
      <c r="B74" s="164">
        <f>基金残高に係る経年分析!F57</f>
        <v>3343</v>
      </c>
      <c r="C74" s="164">
        <f>基金残高に係る経年分析!G57</f>
        <v>3309</v>
      </c>
      <c r="D74" s="164">
        <f>基金残高に係る経年分析!H57</f>
        <v>3165</v>
      </c>
    </row>
  </sheetData>
  <sheetProtection algorithmName="SHA-512" hashValue="TPTu1fcalS5O3w5bKqdaUWnrFYcQ3zPGuT/wfg73FUyav2BPa5YdNcf0k4XDgDPvL8VfhDaoY74GVyWuh/xnvw==" saltValue="E8BIOvWVpvV7zwt9793N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22061757</v>
      </c>
      <c r="S5" s="669"/>
      <c r="T5" s="669"/>
      <c r="U5" s="669"/>
      <c r="V5" s="669"/>
      <c r="W5" s="669"/>
      <c r="X5" s="669"/>
      <c r="Y5" s="715"/>
      <c r="Z5" s="733">
        <v>33.200000000000003</v>
      </c>
      <c r="AA5" s="733"/>
      <c r="AB5" s="733"/>
      <c r="AC5" s="733"/>
      <c r="AD5" s="734">
        <v>21318467</v>
      </c>
      <c r="AE5" s="734"/>
      <c r="AF5" s="734"/>
      <c r="AG5" s="734"/>
      <c r="AH5" s="734"/>
      <c r="AI5" s="734"/>
      <c r="AJ5" s="734"/>
      <c r="AK5" s="734"/>
      <c r="AL5" s="716">
        <v>61.7</v>
      </c>
      <c r="AM5" s="685"/>
      <c r="AN5" s="685"/>
      <c r="AO5" s="717"/>
      <c r="AP5" s="702" t="s">
        <v>218</v>
      </c>
      <c r="AQ5" s="703"/>
      <c r="AR5" s="703"/>
      <c r="AS5" s="703"/>
      <c r="AT5" s="703"/>
      <c r="AU5" s="703"/>
      <c r="AV5" s="703"/>
      <c r="AW5" s="703"/>
      <c r="AX5" s="703"/>
      <c r="AY5" s="703"/>
      <c r="AZ5" s="703"/>
      <c r="BA5" s="703"/>
      <c r="BB5" s="703"/>
      <c r="BC5" s="703"/>
      <c r="BD5" s="703"/>
      <c r="BE5" s="703"/>
      <c r="BF5" s="704"/>
      <c r="BG5" s="603">
        <v>21305427</v>
      </c>
      <c r="BH5" s="606"/>
      <c r="BI5" s="606"/>
      <c r="BJ5" s="606"/>
      <c r="BK5" s="606"/>
      <c r="BL5" s="606"/>
      <c r="BM5" s="606"/>
      <c r="BN5" s="607"/>
      <c r="BO5" s="665">
        <v>96.6</v>
      </c>
      <c r="BP5" s="665"/>
      <c r="BQ5" s="665"/>
      <c r="BR5" s="665"/>
      <c r="BS5" s="666">
        <v>364537</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595630</v>
      </c>
      <c r="S6" s="606"/>
      <c r="T6" s="606"/>
      <c r="U6" s="606"/>
      <c r="V6" s="606"/>
      <c r="W6" s="606"/>
      <c r="X6" s="606"/>
      <c r="Y6" s="607"/>
      <c r="Z6" s="665">
        <v>0.9</v>
      </c>
      <c r="AA6" s="665"/>
      <c r="AB6" s="665"/>
      <c r="AC6" s="665"/>
      <c r="AD6" s="666">
        <v>595630</v>
      </c>
      <c r="AE6" s="666"/>
      <c r="AF6" s="666"/>
      <c r="AG6" s="666"/>
      <c r="AH6" s="666"/>
      <c r="AI6" s="666"/>
      <c r="AJ6" s="666"/>
      <c r="AK6" s="666"/>
      <c r="AL6" s="608">
        <v>1.7</v>
      </c>
      <c r="AM6" s="609"/>
      <c r="AN6" s="609"/>
      <c r="AO6" s="667"/>
      <c r="AP6" s="600" t="s">
        <v>223</v>
      </c>
      <c r="AQ6" s="601"/>
      <c r="AR6" s="601"/>
      <c r="AS6" s="601"/>
      <c r="AT6" s="601"/>
      <c r="AU6" s="601"/>
      <c r="AV6" s="601"/>
      <c r="AW6" s="601"/>
      <c r="AX6" s="601"/>
      <c r="AY6" s="601"/>
      <c r="AZ6" s="601"/>
      <c r="BA6" s="601"/>
      <c r="BB6" s="601"/>
      <c r="BC6" s="601"/>
      <c r="BD6" s="601"/>
      <c r="BE6" s="601"/>
      <c r="BF6" s="602"/>
      <c r="BG6" s="603">
        <v>21305427</v>
      </c>
      <c r="BH6" s="606"/>
      <c r="BI6" s="606"/>
      <c r="BJ6" s="606"/>
      <c r="BK6" s="606"/>
      <c r="BL6" s="606"/>
      <c r="BM6" s="606"/>
      <c r="BN6" s="607"/>
      <c r="BO6" s="665">
        <v>96.6</v>
      </c>
      <c r="BP6" s="665"/>
      <c r="BQ6" s="665"/>
      <c r="BR6" s="665"/>
      <c r="BS6" s="666">
        <v>364537</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410671</v>
      </c>
      <c r="CS6" s="606"/>
      <c r="CT6" s="606"/>
      <c r="CU6" s="606"/>
      <c r="CV6" s="606"/>
      <c r="CW6" s="606"/>
      <c r="CX6" s="606"/>
      <c r="CY6" s="607"/>
      <c r="CZ6" s="716">
        <v>0.6</v>
      </c>
      <c r="DA6" s="685"/>
      <c r="DB6" s="685"/>
      <c r="DC6" s="719"/>
      <c r="DD6" s="611" t="s">
        <v>171</v>
      </c>
      <c r="DE6" s="606"/>
      <c r="DF6" s="606"/>
      <c r="DG6" s="606"/>
      <c r="DH6" s="606"/>
      <c r="DI6" s="606"/>
      <c r="DJ6" s="606"/>
      <c r="DK6" s="606"/>
      <c r="DL6" s="606"/>
      <c r="DM6" s="606"/>
      <c r="DN6" s="606"/>
      <c r="DO6" s="606"/>
      <c r="DP6" s="607"/>
      <c r="DQ6" s="611">
        <v>410138</v>
      </c>
      <c r="DR6" s="606"/>
      <c r="DS6" s="606"/>
      <c r="DT6" s="606"/>
      <c r="DU6" s="606"/>
      <c r="DV6" s="606"/>
      <c r="DW6" s="606"/>
      <c r="DX6" s="606"/>
      <c r="DY6" s="606"/>
      <c r="DZ6" s="606"/>
      <c r="EA6" s="606"/>
      <c r="EB6" s="606"/>
      <c r="EC6" s="646"/>
    </row>
    <row r="7" spans="2:143" ht="11.25" customHeight="1">
      <c r="B7" s="600" t="s">
        <v>225</v>
      </c>
      <c r="C7" s="601"/>
      <c r="D7" s="601"/>
      <c r="E7" s="601"/>
      <c r="F7" s="601"/>
      <c r="G7" s="601"/>
      <c r="H7" s="601"/>
      <c r="I7" s="601"/>
      <c r="J7" s="601"/>
      <c r="K7" s="601"/>
      <c r="L7" s="601"/>
      <c r="M7" s="601"/>
      <c r="N7" s="601"/>
      <c r="O7" s="601"/>
      <c r="P7" s="601"/>
      <c r="Q7" s="602"/>
      <c r="R7" s="603">
        <v>28853</v>
      </c>
      <c r="S7" s="606"/>
      <c r="T7" s="606"/>
      <c r="U7" s="606"/>
      <c r="V7" s="606"/>
      <c r="W7" s="606"/>
      <c r="X7" s="606"/>
      <c r="Y7" s="607"/>
      <c r="Z7" s="665">
        <v>0</v>
      </c>
      <c r="AA7" s="665"/>
      <c r="AB7" s="665"/>
      <c r="AC7" s="665"/>
      <c r="AD7" s="666">
        <v>28853</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9713357</v>
      </c>
      <c r="BH7" s="606"/>
      <c r="BI7" s="606"/>
      <c r="BJ7" s="606"/>
      <c r="BK7" s="606"/>
      <c r="BL7" s="606"/>
      <c r="BM7" s="606"/>
      <c r="BN7" s="607"/>
      <c r="BO7" s="665">
        <v>44</v>
      </c>
      <c r="BP7" s="665"/>
      <c r="BQ7" s="665"/>
      <c r="BR7" s="665"/>
      <c r="BS7" s="666">
        <v>364537</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7268429</v>
      </c>
      <c r="CS7" s="606"/>
      <c r="CT7" s="606"/>
      <c r="CU7" s="606"/>
      <c r="CV7" s="606"/>
      <c r="CW7" s="606"/>
      <c r="CX7" s="606"/>
      <c r="CY7" s="607"/>
      <c r="CZ7" s="665">
        <v>11.4</v>
      </c>
      <c r="DA7" s="665"/>
      <c r="DB7" s="665"/>
      <c r="DC7" s="665"/>
      <c r="DD7" s="611">
        <v>458022</v>
      </c>
      <c r="DE7" s="606"/>
      <c r="DF7" s="606"/>
      <c r="DG7" s="606"/>
      <c r="DH7" s="606"/>
      <c r="DI7" s="606"/>
      <c r="DJ7" s="606"/>
      <c r="DK7" s="606"/>
      <c r="DL7" s="606"/>
      <c r="DM7" s="606"/>
      <c r="DN7" s="606"/>
      <c r="DO7" s="606"/>
      <c r="DP7" s="607"/>
      <c r="DQ7" s="611">
        <v>6324826</v>
      </c>
      <c r="DR7" s="606"/>
      <c r="DS7" s="606"/>
      <c r="DT7" s="606"/>
      <c r="DU7" s="606"/>
      <c r="DV7" s="606"/>
      <c r="DW7" s="606"/>
      <c r="DX7" s="606"/>
      <c r="DY7" s="606"/>
      <c r="DZ7" s="606"/>
      <c r="EA7" s="606"/>
      <c r="EB7" s="606"/>
      <c r="EC7" s="646"/>
    </row>
    <row r="8" spans="2:143" ht="11.25" customHeight="1">
      <c r="B8" s="600" t="s">
        <v>228</v>
      </c>
      <c r="C8" s="601"/>
      <c r="D8" s="601"/>
      <c r="E8" s="601"/>
      <c r="F8" s="601"/>
      <c r="G8" s="601"/>
      <c r="H8" s="601"/>
      <c r="I8" s="601"/>
      <c r="J8" s="601"/>
      <c r="K8" s="601"/>
      <c r="L8" s="601"/>
      <c r="M8" s="601"/>
      <c r="N8" s="601"/>
      <c r="O8" s="601"/>
      <c r="P8" s="601"/>
      <c r="Q8" s="602"/>
      <c r="R8" s="603">
        <v>88005</v>
      </c>
      <c r="S8" s="606"/>
      <c r="T8" s="606"/>
      <c r="U8" s="606"/>
      <c r="V8" s="606"/>
      <c r="W8" s="606"/>
      <c r="X8" s="606"/>
      <c r="Y8" s="607"/>
      <c r="Z8" s="665">
        <v>0.1</v>
      </c>
      <c r="AA8" s="665"/>
      <c r="AB8" s="665"/>
      <c r="AC8" s="665"/>
      <c r="AD8" s="666">
        <v>88005</v>
      </c>
      <c r="AE8" s="666"/>
      <c r="AF8" s="666"/>
      <c r="AG8" s="666"/>
      <c r="AH8" s="666"/>
      <c r="AI8" s="666"/>
      <c r="AJ8" s="666"/>
      <c r="AK8" s="666"/>
      <c r="AL8" s="608">
        <v>0.3</v>
      </c>
      <c r="AM8" s="609"/>
      <c r="AN8" s="609"/>
      <c r="AO8" s="667"/>
      <c r="AP8" s="600" t="s">
        <v>229</v>
      </c>
      <c r="AQ8" s="601"/>
      <c r="AR8" s="601"/>
      <c r="AS8" s="601"/>
      <c r="AT8" s="601"/>
      <c r="AU8" s="601"/>
      <c r="AV8" s="601"/>
      <c r="AW8" s="601"/>
      <c r="AX8" s="601"/>
      <c r="AY8" s="601"/>
      <c r="AZ8" s="601"/>
      <c r="BA8" s="601"/>
      <c r="BB8" s="601"/>
      <c r="BC8" s="601"/>
      <c r="BD8" s="601"/>
      <c r="BE8" s="601"/>
      <c r="BF8" s="602"/>
      <c r="BG8" s="603">
        <v>283011</v>
      </c>
      <c r="BH8" s="606"/>
      <c r="BI8" s="606"/>
      <c r="BJ8" s="606"/>
      <c r="BK8" s="606"/>
      <c r="BL8" s="606"/>
      <c r="BM8" s="606"/>
      <c r="BN8" s="607"/>
      <c r="BO8" s="665">
        <v>1.3</v>
      </c>
      <c r="BP8" s="665"/>
      <c r="BQ8" s="665"/>
      <c r="BR8" s="665"/>
      <c r="BS8" s="611" t="s">
        <v>171</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23204848</v>
      </c>
      <c r="CS8" s="606"/>
      <c r="CT8" s="606"/>
      <c r="CU8" s="606"/>
      <c r="CV8" s="606"/>
      <c r="CW8" s="606"/>
      <c r="CX8" s="606"/>
      <c r="CY8" s="607"/>
      <c r="CZ8" s="665">
        <v>36.5</v>
      </c>
      <c r="DA8" s="665"/>
      <c r="DB8" s="665"/>
      <c r="DC8" s="665"/>
      <c r="DD8" s="611">
        <v>1367535</v>
      </c>
      <c r="DE8" s="606"/>
      <c r="DF8" s="606"/>
      <c r="DG8" s="606"/>
      <c r="DH8" s="606"/>
      <c r="DI8" s="606"/>
      <c r="DJ8" s="606"/>
      <c r="DK8" s="606"/>
      <c r="DL8" s="606"/>
      <c r="DM8" s="606"/>
      <c r="DN8" s="606"/>
      <c r="DO8" s="606"/>
      <c r="DP8" s="607"/>
      <c r="DQ8" s="611">
        <v>11045945</v>
      </c>
      <c r="DR8" s="606"/>
      <c r="DS8" s="606"/>
      <c r="DT8" s="606"/>
      <c r="DU8" s="606"/>
      <c r="DV8" s="606"/>
      <c r="DW8" s="606"/>
      <c r="DX8" s="606"/>
      <c r="DY8" s="606"/>
      <c r="DZ8" s="606"/>
      <c r="EA8" s="606"/>
      <c r="EB8" s="606"/>
      <c r="EC8" s="646"/>
    </row>
    <row r="9" spans="2:143" ht="11.25" customHeight="1">
      <c r="B9" s="600" t="s">
        <v>231</v>
      </c>
      <c r="C9" s="601"/>
      <c r="D9" s="601"/>
      <c r="E9" s="601"/>
      <c r="F9" s="601"/>
      <c r="G9" s="601"/>
      <c r="H9" s="601"/>
      <c r="I9" s="601"/>
      <c r="J9" s="601"/>
      <c r="K9" s="601"/>
      <c r="L9" s="601"/>
      <c r="M9" s="601"/>
      <c r="N9" s="601"/>
      <c r="O9" s="601"/>
      <c r="P9" s="601"/>
      <c r="Q9" s="602"/>
      <c r="R9" s="603">
        <v>93496</v>
      </c>
      <c r="S9" s="606"/>
      <c r="T9" s="606"/>
      <c r="U9" s="606"/>
      <c r="V9" s="606"/>
      <c r="W9" s="606"/>
      <c r="X9" s="606"/>
      <c r="Y9" s="607"/>
      <c r="Z9" s="665">
        <v>0.1</v>
      </c>
      <c r="AA9" s="665"/>
      <c r="AB9" s="665"/>
      <c r="AC9" s="665"/>
      <c r="AD9" s="666">
        <v>93496</v>
      </c>
      <c r="AE9" s="666"/>
      <c r="AF9" s="666"/>
      <c r="AG9" s="666"/>
      <c r="AH9" s="666"/>
      <c r="AI9" s="666"/>
      <c r="AJ9" s="666"/>
      <c r="AK9" s="666"/>
      <c r="AL9" s="608">
        <v>0.3</v>
      </c>
      <c r="AM9" s="609"/>
      <c r="AN9" s="609"/>
      <c r="AO9" s="667"/>
      <c r="AP9" s="600" t="s">
        <v>232</v>
      </c>
      <c r="AQ9" s="601"/>
      <c r="AR9" s="601"/>
      <c r="AS9" s="601"/>
      <c r="AT9" s="601"/>
      <c r="AU9" s="601"/>
      <c r="AV9" s="601"/>
      <c r="AW9" s="601"/>
      <c r="AX9" s="601"/>
      <c r="AY9" s="601"/>
      <c r="AZ9" s="601"/>
      <c r="BA9" s="601"/>
      <c r="BB9" s="601"/>
      <c r="BC9" s="601"/>
      <c r="BD9" s="601"/>
      <c r="BE9" s="601"/>
      <c r="BF9" s="602"/>
      <c r="BG9" s="603">
        <v>7594741</v>
      </c>
      <c r="BH9" s="606"/>
      <c r="BI9" s="606"/>
      <c r="BJ9" s="606"/>
      <c r="BK9" s="606"/>
      <c r="BL9" s="606"/>
      <c r="BM9" s="606"/>
      <c r="BN9" s="607"/>
      <c r="BO9" s="665">
        <v>34.4</v>
      </c>
      <c r="BP9" s="665"/>
      <c r="BQ9" s="665"/>
      <c r="BR9" s="665"/>
      <c r="BS9" s="611" t="s">
        <v>171</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4539298</v>
      </c>
      <c r="CS9" s="606"/>
      <c r="CT9" s="606"/>
      <c r="CU9" s="606"/>
      <c r="CV9" s="606"/>
      <c r="CW9" s="606"/>
      <c r="CX9" s="606"/>
      <c r="CY9" s="607"/>
      <c r="CZ9" s="665">
        <v>7.1</v>
      </c>
      <c r="DA9" s="665"/>
      <c r="DB9" s="665"/>
      <c r="DC9" s="665"/>
      <c r="DD9" s="611">
        <v>711233</v>
      </c>
      <c r="DE9" s="606"/>
      <c r="DF9" s="606"/>
      <c r="DG9" s="606"/>
      <c r="DH9" s="606"/>
      <c r="DI9" s="606"/>
      <c r="DJ9" s="606"/>
      <c r="DK9" s="606"/>
      <c r="DL9" s="606"/>
      <c r="DM9" s="606"/>
      <c r="DN9" s="606"/>
      <c r="DO9" s="606"/>
      <c r="DP9" s="607"/>
      <c r="DQ9" s="611">
        <v>3398658</v>
      </c>
      <c r="DR9" s="606"/>
      <c r="DS9" s="606"/>
      <c r="DT9" s="606"/>
      <c r="DU9" s="606"/>
      <c r="DV9" s="606"/>
      <c r="DW9" s="606"/>
      <c r="DX9" s="606"/>
      <c r="DY9" s="606"/>
      <c r="DZ9" s="606"/>
      <c r="EA9" s="606"/>
      <c r="EB9" s="606"/>
      <c r="EC9" s="646"/>
    </row>
    <row r="10" spans="2:143" ht="11.25" customHeight="1">
      <c r="B10" s="600" t="s">
        <v>234</v>
      </c>
      <c r="C10" s="601"/>
      <c r="D10" s="601"/>
      <c r="E10" s="601"/>
      <c r="F10" s="601"/>
      <c r="G10" s="601"/>
      <c r="H10" s="601"/>
      <c r="I10" s="601"/>
      <c r="J10" s="601"/>
      <c r="K10" s="601"/>
      <c r="L10" s="601"/>
      <c r="M10" s="601"/>
      <c r="N10" s="601"/>
      <c r="O10" s="601"/>
      <c r="P10" s="601"/>
      <c r="Q10" s="602"/>
      <c r="R10" s="603" t="s">
        <v>171</v>
      </c>
      <c r="S10" s="606"/>
      <c r="T10" s="606"/>
      <c r="U10" s="606"/>
      <c r="V10" s="606"/>
      <c r="W10" s="606"/>
      <c r="X10" s="606"/>
      <c r="Y10" s="607"/>
      <c r="Z10" s="665" t="s">
        <v>171</v>
      </c>
      <c r="AA10" s="665"/>
      <c r="AB10" s="665"/>
      <c r="AC10" s="665"/>
      <c r="AD10" s="666" t="s">
        <v>171</v>
      </c>
      <c r="AE10" s="666"/>
      <c r="AF10" s="666"/>
      <c r="AG10" s="666"/>
      <c r="AH10" s="666"/>
      <c r="AI10" s="666"/>
      <c r="AJ10" s="666"/>
      <c r="AK10" s="666"/>
      <c r="AL10" s="608" t="s">
        <v>171</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490431</v>
      </c>
      <c r="BH10" s="606"/>
      <c r="BI10" s="606"/>
      <c r="BJ10" s="606"/>
      <c r="BK10" s="606"/>
      <c r="BL10" s="606"/>
      <c r="BM10" s="606"/>
      <c r="BN10" s="607"/>
      <c r="BO10" s="665">
        <v>2.2000000000000002</v>
      </c>
      <c r="BP10" s="665"/>
      <c r="BQ10" s="665"/>
      <c r="BR10" s="665"/>
      <c r="BS10" s="611">
        <v>81168</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115089</v>
      </c>
      <c r="CS10" s="606"/>
      <c r="CT10" s="606"/>
      <c r="CU10" s="606"/>
      <c r="CV10" s="606"/>
      <c r="CW10" s="606"/>
      <c r="CX10" s="606"/>
      <c r="CY10" s="607"/>
      <c r="CZ10" s="665">
        <v>0.2</v>
      </c>
      <c r="DA10" s="665"/>
      <c r="DB10" s="665"/>
      <c r="DC10" s="665"/>
      <c r="DD10" s="611">
        <v>2821</v>
      </c>
      <c r="DE10" s="606"/>
      <c r="DF10" s="606"/>
      <c r="DG10" s="606"/>
      <c r="DH10" s="606"/>
      <c r="DI10" s="606"/>
      <c r="DJ10" s="606"/>
      <c r="DK10" s="606"/>
      <c r="DL10" s="606"/>
      <c r="DM10" s="606"/>
      <c r="DN10" s="606"/>
      <c r="DO10" s="606"/>
      <c r="DP10" s="607"/>
      <c r="DQ10" s="611">
        <v>102634</v>
      </c>
      <c r="DR10" s="606"/>
      <c r="DS10" s="606"/>
      <c r="DT10" s="606"/>
      <c r="DU10" s="606"/>
      <c r="DV10" s="606"/>
      <c r="DW10" s="606"/>
      <c r="DX10" s="606"/>
      <c r="DY10" s="606"/>
      <c r="DZ10" s="606"/>
      <c r="EA10" s="606"/>
      <c r="EB10" s="606"/>
      <c r="EC10" s="646"/>
    </row>
    <row r="11" spans="2:143" ht="11.25" customHeight="1">
      <c r="B11" s="600" t="s">
        <v>237</v>
      </c>
      <c r="C11" s="601"/>
      <c r="D11" s="601"/>
      <c r="E11" s="601"/>
      <c r="F11" s="601"/>
      <c r="G11" s="601"/>
      <c r="H11" s="601"/>
      <c r="I11" s="601"/>
      <c r="J11" s="601"/>
      <c r="K11" s="601"/>
      <c r="L11" s="601"/>
      <c r="M11" s="601"/>
      <c r="N11" s="601"/>
      <c r="O11" s="601"/>
      <c r="P11" s="601"/>
      <c r="Q11" s="602"/>
      <c r="R11" s="603" t="s">
        <v>171</v>
      </c>
      <c r="S11" s="606"/>
      <c r="T11" s="606"/>
      <c r="U11" s="606"/>
      <c r="V11" s="606"/>
      <c r="W11" s="606"/>
      <c r="X11" s="606"/>
      <c r="Y11" s="607"/>
      <c r="Z11" s="665" t="s">
        <v>171</v>
      </c>
      <c r="AA11" s="665"/>
      <c r="AB11" s="665"/>
      <c r="AC11" s="665"/>
      <c r="AD11" s="666" t="s">
        <v>171</v>
      </c>
      <c r="AE11" s="666"/>
      <c r="AF11" s="666"/>
      <c r="AG11" s="666"/>
      <c r="AH11" s="666"/>
      <c r="AI11" s="666"/>
      <c r="AJ11" s="666"/>
      <c r="AK11" s="666"/>
      <c r="AL11" s="608" t="s">
        <v>121</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1345174</v>
      </c>
      <c r="BH11" s="606"/>
      <c r="BI11" s="606"/>
      <c r="BJ11" s="606"/>
      <c r="BK11" s="606"/>
      <c r="BL11" s="606"/>
      <c r="BM11" s="606"/>
      <c r="BN11" s="607"/>
      <c r="BO11" s="665">
        <v>6.1</v>
      </c>
      <c r="BP11" s="665"/>
      <c r="BQ11" s="665"/>
      <c r="BR11" s="665"/>
      <c r="BS11" s="611">
        <v>283369</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1746970</v>
      </c>
      <c r="CS11" s="606"/>
      <c r="CT11" s="606"/>
      <c r="CU11" s="606"/>
      <c r="CV11" s="606"/>
      <c r="CW11" s="606"/>
      <c r="CX11" s="606"/>
      <c r="CY11" s="607"/>
      <c r="CZ11" s="665">
        <v>2.7</v>
      </c>
      <c r="DA11" s="665"/>
      <c r="DB11" s="665"/>
      <c r="DC11" s="665"/>
      <c r="DD11" s="611">
        <v>455425</v>
      </c>
      <c r="DE11" s="606"/>
      <c r="DF11" s="606"/>
      <c r="DG11" s="606"/>
      <c r="DH11" s="606"/>
      <c r="DI11" s="606"/>
      <c r="DJ11" s="606"/>
      <c r="DK11" s="606"/>
      <c r="DL11" s="606"/>
      <c r="DM11" s="606"/>
      <c r="DN11" s="606"/>
      <c r="DO11" s="606"/>
      <c r="DP11" s="607"/>
      <c r="DQ11" s="611">
        <v>1241373</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2941926</v>
      </c>
      <c r="S12" s="606"/>
      <c r="T12" s="606"/>
      <c r="U12" s="606"/>
      <c r="V12" s="606"/>
      <c r="W12" s="606"/>
      <c r="X12" s="606"/>
      <c r="Y12" s="607"/>
      <c r="Z12" s="665">
        <v>4.4000000000000004</v>
      </c>
      <c r="AA12" s="665"/>
      <c r="AB12" s="665"/>
      <c r="AC12" s="665"/>
      <c r="AD12" s="666">
        <v>2941926</v>
      </c>
      <c r="AE12" s="666"/>
      <c r="AF12" s="666"/>
      <c r="AG12" s="666"/>
      <c r="AH12" s="666"/>
      <c r="AI12" s="666"/>
      <c r="AJ12" s="666"/>
      <c r="AK12" s="666"/>
      <c r="AL12" s="608">
        <v>8.5</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10088356</v>
      </c>
      <c r="BH12" s="606"/>
      <c r="BI12" s="606"/>
      <c r="BJ12" s="606"/>
      <c r="BK12" s="606"/>
      <c r="BL12" s="606"/>
      <c r="BM12" s="606"/>
      <c r="BN12" s="607"/>
      <c r="BO12" s="665">
        <v>45.7</v>
      </c>
      <c r="BP12" s="665"/>
      <c r="BQ12" s="665"/>
      <c r="BR12" s="665"/>
      <c r="BS12" s="611" t="s">
        <v>171</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3557285</v>
      </c>
      <c r="CS12" s="606"/>
      <c r="CT12" s="606"/>
      <c r="CU12" s="606"/>
      <c r="CV12" s="606"/>
      <c r="CW12" s="606"/>
      <c r="CX12" s="606"/>
      <c r="CY12" s="607"/>
      <c r="CZ12" s="665">
        <v>5.6</v>
      </c>
      <c r="DA12" s="665"/>
      <c r="DB12" s="665"/>
      <c r="DC12" s="665"/>
      <c r="DD12" s="611">
        <v>274368</v>
      </c>
      <c r="DE12" s="606"/>
      <c r="DF12" s="606"/>
      <c r="DG12" s="606"/>
      <c r="DH12" s="606"/>
      <c r="DI12" s="606"/>
      <c r="DJ12" s="606"/>
      <c r="DK12" s="606"/>
      <c r="DL12" s="606"/>
      <c r="DM12" s="606"/>
      <c r="DN12" s="606"/>
      <c r="DO12" s="606"/>
      <c r="DP12" s="607"/>
      <c r="DQ12" s="611">
        <v>774104</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v>360067</v>
      </c>
      <c r="S13" s="606"/>
      <c r="T13" s="606"/>
      <c r="U13" s="606"/>
      <c r="V13" s="606"/>
      <c r="W13" s="606"/>
      <c r="X13" s="606"/>
      <c r="Y13" s="607"/>
      <c r="Z13" s="665">
        <v>0.5</v>
      </c>
      <c r="AA13" s="665"/>
      <c r="AB13" s="665"/>
      <c r="AC13" s="665"/>
      <c r="AD13" s="666">
        <v>360067</v>
      </c>
      <c r="AE13" s="666"/>
      <c r="AF13" s="666"/>
      <c r="AG13" s="666"/>
      <c r="AH13" s="666"/>
      <c r="AI13" s="666"/>
      <c r="AJ13" s="666"/>
      <c r="AK13" s="666"/>
      <c r="AL13" s="608">
        <v>1</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9829606</v>
      </c>
      <c r="BH13" s="606"/>
      <c r="BI13" s="606"/>
      <c r="BJ13" s="606"/>
      <c r="BK13" s="606"/>
      <c r="BL13" s="606"/>
      <c r="BM13" s="606"/>
      <c r="BN13" s="607"/>
      <c r="BO13" s="665">
        <v>44.6</v>
      </c>
      <c r="BP13" s="665"/>
      <c r="BQ13" s="665"/>
      <c r="BR13" s="665"/>
      <c r="BS13" s="611" t="s">
        <v>171</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6406863</v>
      </c>
      <c r="CS13" s="606"/>
      <c r="CT13" s="606"/>
      <c r="CU13" s="606"/>
      <c r="CV13" s="606"/>
      <c r="CW13" s="606"/>
      <c r="CX13" s="606"/>
      <c r="CY13" s="607"/>
      <c r="CZ13" s="665">
        <v>10.1</v>
      </c>
      <c r="DA13" s="665"/>
      <c r="DB13" s="665"/>
      <c r="DC13" s="665"/>
      <c r="DD13" s="611">
        <v>2667436</v>
      </c>
      <c r="DE13" s="606"/>
      <c r="DF13" s="606"/>
      <c r="DG13" s="606"/>
      <c r="DH13" s="606"/>
      <c r="DI13" s="606"/>
      <c r="DJ13" s="606"/>
      <c r="DK13" s="606"/>
      <c r="DL13" s="606"/>
      <c r="DM13" s="606"/>
      <c r="DN13" s="606"/>
      <c r="DO13" s="606"/>
      <c r="DP13" s="607"/>
      <c r="DQ13" s="611">
        <v>4386991</v>
      </c>
      <c r="DR13" s="606"/>
      <c r="DS13" s="606"/>
      <c r="DT13" s="606"/>
      <c r="DU13" s="606"/>
      <c r="DV13" s="606"/>
      <c r="DW13" s="606"/>
      <c r="DX13" s="606"/>
      <c r="DY13" s="606"/>
      <c r="DZ13" s="606"/>
      <c r="EA13" s="606"/>
      <c r="EB13" s="606"/>
      <c r="EC13" s="646"/>
    </row>
    <row r="14" spans="2:143" ht="11.25" customHeight="1">
      <c r="B14" s="600" t="s">
        <v>246</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171</v>
      </c>
      <c r="AA14" s="665"/>
      <c r="AB14" s="665"/>
      <c r="AC14" s="665"/>
      <c r="AD14" s="666" t="s">
        <v>121</v>
      </c>
      <c r="AE14" s="666"/>
      <c r="AF14" s="666"/>
      <c r="AG14" s="666"/>
      <c r="AH14" s="666"/>
      <c r="AI14" s="666"/>
      <c r="AJ14" s="666"/>
      <c r="AK14" s="666"/>
      <c r="AL14" s="608" t="s">
        <v>171</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411343</v>
      </c>
      <c r="BH14" s="606"/>
      <c r="BI14" s="606"/>
      <c r="BJ14" s="606"/>
      <c r="BK14" s="606"/>
      <c r="BL14" s="606"/>
      <c r="BM14" s="606"/>
      <c r="BN14" s="607"/>
      <c r="BO14" s="665">
        <v>1.9</v>
      </c>
      <c r="BP14" s="665"/>
      <c r="BQ14" s="665"/>
      <c r="BR14" s="665"/>
      <c r="BS14" s="611" t="s">
        <v>171</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2462613</v>
      </c>
      <c r="CS14" s="606"/>
      <c r="CT14" s="606"/>
      <c r="CU14" s="606"/>
      <c r="CV14" s="606"/>
      <c r="CW14" s="606"/>
      <c r="CX14" s="606"/>
      <c r="CY14" s="607"/>
      <c r="CZ14" s="665">
        <v>3.9</v>
      </c>
      <c r="DA14" s="665"/>
      <c r="DB14" s="665"/>
      <c r="DC14" s="665"/>
      <c r="DD14" s="611">
        <v>589970</v>
      </c>
      <c r="DE14" s="606"/>
      <c r="DF14" s="606"/>
      <c r="DG14" s="606"/>
      <c r="DH14" s="606"/>
      <c r="DI14" s="606"/>
      <c r="DJ14" s="606"/>
      <c r="DK14" s="606"/>
      <c r="DL14" s="606"/>
      <c r="DM14" s="606"/>
      <c r="DN14" s="606"/>
      <c r="DO14" s="606"/>
      <c r="DP14" s="607"/>
      <c r="DQ14" s="611">
        <v>1935992</v>
      </c>
      <c r="DR14" s="606"/>
      <c r="DS14" s="606"/>
      <c r="DT14" s="606"/>
      <c r="DU14" s="606"/>
      <c r="DV14" s="606"/>
      <c r="DW14" s="606"/>
      <c r="DX14" s="606"/>
      <c r="DY14" s="606"/>
      <c r="DZ14" s="606"/>
      <c r="EA14" s="606"/>
      <c r="EB14" s="606"/>
      <c r="EC14" s="646"/>
    </row>
    <row r="15" spans="2:143" ht="11.25" customHeight="1">
      <c r="B15" s="600" t="s">
        <v>249</v>
      </c>
      <c r="C15" s="601"/>
      <c r="D15" s="601"/>
      <c r="E15" s="601"/>
      <c r="F15" s="601"/>
      <c r="G15" s="601"/>
      <c r="H15" s="601"/>
      <c r="I15" s="601"/>
      <c r="J15" s="601"/>
      <c r="K15" s="601"/>
      <c r="L15" s="601"/>
      <c r="M15" s="601"/>
      <c r="N15" s="601"/>
      <c r="O15" s="601"/>
      <c r="P15" s="601"/>
      <c r="Q15" s="602"/>
      <c r="R15" s="603">
        <v>165186</v>
      </c>
      <c r="S15" s="606"/>
      <c r="T15" s="606"/>
      <c r="U15" s="606"/>
      <c r="V15" s="606"/>
      <c r="W15" s="606"/>
      <c r="X15" s="606"/>
      <c r="Y15" s="607"/>
      <c r="Z15" s="665">
        <v>0.2</v>
      </c>
      <c r="AA15" s="665"/>
      <c r="AB15" s="665"/>
      <c r="AC15" s="665"/>
      <c r="AD15" s="666">
        <v>165186</v>
      </c>
      <c r="AE15" s="666"/>
      <c r="AF15" s="666"/>
      <c r="AG15" s="666"/>
      <c r="AH15" s="666"/>
      <c r="AI15" s="666"/>
      <c r="AJ15" s="666"/>
      <c r="AK15" s="666"/>
      <c r="AL15" s="608">
        <v>0.5</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1089219</v>
      </c>
      <c r="BH15" s="606"/>
      <c r="BI15" s="606"/>
      <c r="BJ15" s="606"/>
      <c r="BK15" s="606"/>
      <c r="BL15" s="606"/>
      <c r="BM15" s="606"/>
      <c r="BN15" s="607"/>
      <c r="BO15" s="665">
        <v>4.9000000000000004</v>
      </c>
      <c r="BP15" s="665"/>
      <c r="BQ15" s="665"/>
      <c r="BR15" s="665"/>
      <c r="BS15" s="611" t="s">
        <v>171</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6874649</v>
      </c>
      <c r="CS15" s="606"/>
      <c r="CT15" s="606"/>
      <c r="CU15" s="606"/>
      <c r="CV15" s="606"/>
      <c r="CW15" s="606"/>
      <c r="CX15" s="606"/>
      <c r="CY15" s="607"/>
      <c r="CZ15" s="665">
        <v>10.8</v>
      </c>
      <c r="DA15" s="665"/>
      <c r="DB15" s="665"/>
      <c r="DC15" s="665"/>
      <c r="DD15" s="611">
        <v>1335177</v>
      </c>
      <c r="DE15" s="606"/>
      <c r="DF15" s="606"/>
      <c r="DG15" s="606"/>
      <c r="DH15" s="606"/>
      <c r="DI15" s="606"/>
      <c r="DJ15" s="606"/>
      <c r="DK15" s="606"/>
      <c r="DL15" s="606"/>
      <c r="DM15" s="606"/>
      <c r="DN15" s="606"/>
      <c r="DO15" s="606"/>
      <c r="DP15" s="607"/>
      <c r="DQ15" s="611">
        <v>4794957</v>
      </c>
      <c r="DR15" s="606"/>
      <c r="DS15" s="606"/>
      <c r="DT15" s="606"/>
      <c r="DU15" s="606"/>
      <c r="DV15" s="606"/>
      <c r="DW15" s="606"/>
      <c r="DX15" s="606"/>
      <c r="DY15" s="606"/>
      <c r="DZ15" s="606"/>
      <c r="EA15" s="606"/>
      <c r="EB15" s="606"/>
      <c r="EC15" s="646"/>
    </row>
    <row r="16" spans="2:143" ht="11.25" customHeight="1">
      <c r="B16" s="600" t="s">
        <v>252</v>
      </c>
      <c r="C16" s="601"/>
      <c r="D16" s="601"/>
      <c r="E16" s="601"/>
      <c r="F16" s="601"/>
      <c r="G16" s="601"/>
      <c r="H16" s="601"/>
      <c r="I16" s="601"/>
      <c r="J16" s="601"/>
      <c r="K16" s="601"/>
      <c r="L16" s="601"/>
      <c r="M16" s="601"/>
      <c r="N16" s="601"/>
      <c r="O16" s="601"/>
      <c r="P16" s="601"/>
      <c r="Q16" s="602"/>
      <c r="R16" s="603" t="s">
        <v>171</v>
      </c>
      <c r="S16" s="606"/>
      <c r="T16" s="606"/>
      <c r="U16" s="606"/>
      <c r="V16" s="606"/>
      <c r="W16" s="606"/>
      <c r="X16" s="606"/>
      <c r="Y16" s="607"/>
      <c r="Z16" s="665" t="s">
        <v>171</v>
      </c>
      <c r="AA16" s="665"/>
      <c r="AB16" s="665"/>
      <c r="AC16" s="665"/>
      <c r="AD16" s="666" t="s">
        <v>171</v>
      </c>
      <c r="AE16" s="666"/>
      <c r="AF16" s="666"/>
      <c r="AG16" s="666"/>
      <c r="AH16" s="666"/>
      <c r="AI16" s="666"/>
      <c r="AJ16" s="666"/>
      <c r="AK16" s="666"/>
      <c r="AL16" s="608" t="s">
        <v>171</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v>3142</v>
      </c>
      <c r="BH16" s="606"/>
      <c r="BI16" s="606"/>
      <c r="BJ16" s="606"/>
      <c r="BK16" s="606"/>
      <c r="BL16" s="606"/>
      <c r="BM16" s="606"/>
      <c r="BN16" s="607"/>
      <c r="BO16" s="665">
        <v>0</v>
      </c>
      <c r="BP16" s="665"/>
      <c r="BQ16" s="665"/>
      <c r="BR16" s="665"/>
      <c r="BS16" s="611" t="s">
        <v>121</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19455</v>
      </c>
      <c r="CS16" s="606"/>
      <c r="CT16" s="606"/>
      <c r="CU16" s="606"/>
      <c r="CV16" s="606"/>
      <c r="CW16" s="606"/>
      <c r="CX16" s="606"/>
      <c r="CY16" s="607"/>
      <c r="CZ16" s="665">
        <v>0</v>
      </c>
      <c r="DA16" s="665"/>
      <c r="DB16" s="665"/>
      <c r="DC16" s="665"/>
      <c r="DD16" s="611" t="s">
        <v>171</v>
      </c>
      <c r="DE16" s="606"/>
      <c r="DF16" s="606"/>
      <c r="DG16" s="606"/>
      <c r="DH16" s="606"/>
      <c r="DI16" s="606"/>
      <c r="DJ16" s="606"/>
      <c r="DK16" s="606"/>
      <c r="DL16" s="606"/>
      <c r="DM16" s="606"/>
      <c r="DN16" s="606"/>
      <c r="DO16" s="606"/>
      <c r="DP16" s="607"/>
      <c r="DQ16" s="611">
        <v>7689</v>
      </c>
      <c r="DR16" s="606"/>
      <c r="DS16" s="606"/>
      <c r="DT16" s="606"/>
      <c r="DU16" s="606"/>
      <c r="DV16" s="606"/>
      <c r="DW16" s="606"/>
      <c r="DX16" s="606"/>
      <c r="DY16" s="606"/>
      <c r="DZ16" s="606"/>
      <c r="EA16" s="606"/>
      <c r="EB16" s="606"/>
      <c r="EC16" s="646"/>
    </row>
    <row r="17" spans="2:133" ht="11.25" customHeight="1">
      <c r="B17" s="600" t="s">
        <v>255</v>
      </c>
      <c r="C17" s="601"/>
      <c r="D17" s="601"/>
      <c r="E17" s="601"/>
      <c r="F17" s="601"/>
      <c r="G17" s="601"/>
      <c r="H17" s="601"/>
      <c r="I17" s="601"/>
      <c r="J17" s="601"/>
      <c r="K17" s="601"/>
      <c r="L17" s="601"/>
      <c r="M17" s="601"/>
      <c r="N17" s="601"/>
      <c r="O17" s="601"/>
      <c r="P17" s="601"/>
      <c r="Q17" s="602"/>
      <c r="R17" s="603">
        <v>115406</v>
      </c>
      <c r="S17" s="606"/>
      <c r="T17" s="606"/>
      <c r="U17" s="606"/>
      <c r="V17" s="606"/>
      <c r="W17" s="606"/>
      <c r="X17" s="606"/>
      <c r="Y17" s="607"/>
      <c r="Z17" s="665">
        <v>0.2</v>
      </c>
      <c r="AA17" s="665"/>
      <c r="AB17" s="665"/>
      <c r="AC17" s="665"/>
      <c r="AD17" s="666">
        <v>115406</v>
      </c>
      <c r="AE17" s="666"/>
      <c r="AF17" s="666"/>
      <c r="AG17" s="666"/>
      <c r="AH17" s="666"/>
      <c r="AI17" s="666"/>
      <c r="AJ17" s="666"/>
      <c r="AK17" s="666"/>
      <c r="AL17" s="608">
        <v>0.3</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v>10</v>
      </c>
      <c r="BH17" s="606"/>
      <c r="BI17" s="606"/>
      <c r="BJ17" s="606"/>
      <c r="BK17" s="606"/>
      <c r="BL17" s="606"/>
      <c r="BM17" s="606"/>
      <c r="BN17" s="607"/>
      <c r="BO17" s="665">
        <v>0</v>
      </c>
      <c r="BP17" s="665"/>
      <c r="BQ17" s="665"/>
      <c r="BR17" s="665"/>
      <c r="BS17" s="611" t="s">
        <v>171</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6996318</v>
      </c>
      <c r="CS17" s="606"/>
      <c r="CT17" s="606"/>
      <c r="CU17" s="606"/>
      <c r="CV17" s="606"/>
      <c r="CW17" s="606"/>
      <c r="CX17" s="606"/>
      <c r="CY17" s="607"/>
      <c r="CZ17" s="665">
        <v>11</v>
      </c>
      <c r="DA17" s="665"/>
      <c r="DB17" s="665"/>
      <c r="DC17" s="665"/>
      <c r="DD17" s="611" t="s">
        <v>171</v>
      </c>
      <c r="DE17" s="606"/>
      <c r="DF17" s="606"/>
      <c r="DG17" s="606"/>
      <c r="DH17" s="606"/>
      <c r="DI17" s="606"/>
      <c r="DJ17" s="606"/>
      <c r="DK17" s="606"/>
      <c r="DL17" s="606"/>
      <c r="DM17" s="606"/>
      <c r="DN17" s="606"/>
      <c r="DO17" s="606"/>
      <c r="DP17" s="607"/>
      <c r="DQ17" s="611">
        <v>6928940</v>
      </c>
      <c r="DR17" s="606"/>
      <c r="DS17" s="606"/>
      <c r="DT17" s="606"/>
      <c r="DU17" s="606"/>
      <c r="DV17" s="606"/>
      <c r="DW17" s="606"/>
      <c r="DX17" s="606"/>
      <c r="DY17" s="606"/>
      <c r="DZ17" s="606"/>
      <c r="EA17" s="606"/>
      <c r="EB17" s="606"/>
      <c r="EC17" s="646"/>
    </row>
    <row r="18" spans="2:133" ht="11.25" customHeight="1">
      <c r="B18" s="600" t="s">
        <v>258</v>
      </c>
      <c r="C18" s="601"/>
      <c r="D18" s="601"/>
      <c r="E18" s="601"/>
      <c r="F18" s="601"/>
      <c r="G18" s="601"/>
      <c r="H18" s="601"/>
      <c r="I18" s="601"/>
      <c r="J18" s="601"/>
      <c r="K18" s="601"/>
      <c r="L18" s="601"/>
      <c r="M18" s="601"/>
      <c r="N18" s="601"/>
      <c r="O18" s="601"/>
      <c r="P18" s="601"/>
      <c r="Q18" s="602"/>
      <c r="R18" s="603">
        <v>9841138</v>
      </c>
      <c r="S18" s="606"/>
      <c r="T18" s="606"/>
      <c r="U18" s="606"/>
      <c r="V18" s="606"/>
      <c r="W18" s="606"/>
      <c r="X18" s="606"/>
      <c r="Y18" s="607"/>
      <c r="Z18" s="665">
        <v>14.8</v>
      </c>
      <c r="AA18" s="665"/>
      <c r="AB18" s="665"/>
      <c r="AC18" s="665"/>
      <c r="AD18" s="666">
        <v>8642464</v>
      </c>
      <c r="AE18" s="666"/>
      <c r="AF18" s="666"/>
      <c r="AG18" s="666"/>
      <c r="AH18" s="666"/>
      <c r="AI18" s="666"/>
      <c r="AJ18" s="666"/>
      <c r="AK18" s="666"/>
      <c r="AL18" s="608">
        <v>25</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171</v>
      </c>
      <c r="BH18" s="606"/>
      <c r="BI18" s="606"/>
      <c r="BJ18" s="606"/>
      <c r="BK18" s="606"/>
      <c r="BL18" s="606"/>
      <c r="BM18" s="606"/>
      <c r="BN18" s="607"/>
      <c r="BO18" s="665" t="s">
        <v>171</v>
      </c>
      <c r="BP18" s="665"/>
      <c r="BQ18" s="665"/>
      <c r="BR18" s="665"/>
      <c r="BS18" s="611" t="s">
        <v>171</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171</v>
      </c>
      <c r="CS18" s="606"/>
      <c r="CT18" s="606"/>
      <c r="CU18" s="606"/>
      <c r="CV18" s="606"/>
      <c r="CW18" s="606"/>
      <c r="CX18" s="606"/>
      <c r="CY18" s="607"/>
      <c r="CZ18" s="665" t="s">
        <v>171</v>
      </c>
      <c r="DA18" s="665"/>
      <c r="DB18" s="665"/>
      <c r="DC18" s="665"/>
      <c r="DD18" s="611" t="s">
        <v>171</v>
      </c>
      <c r="DE18" s="606"/>
      <c r="DF18" s="606"/>
      <c r="DG18" s="606"/>
      <c r="DH18" s="606"/>
      <c r="DI18" s="606"/>
      <c r="DJ18" s="606"/>
      <c r="DK18" s="606"/>
      <c r="DL18" s="606"/>
      <c r="DM18" s="606"/>
      <c r="DN18" s="606"/>
      <c r="DO18" s="606"/>
      <c r="DP18" s="607"/>
      <c r="DQ18" s="611" t="s">
        <v>171</v>
      </c>
      <c r="DR18" s="606"/>
      <c r="DS18" s="606"/>
      <c r="DT18" s="606"/>
      <c r="DU18" s="606"/>
      <c r="DV18" s="606"/>
      <c r="DW18" s="606"/>
      <c r="DX18" s="606"/>
      <c r="DY18" s="606"/>
      <c r="DZ18" s="606"/>
      <c r="EA18" s="606"/>
      <c r="EB18" s="606"/>
      <c r="EC18" s="646"/>
    </row>
    <row r="19" spans="2:133" ht="11.25" customHeight="1">
      <c r="B19" s="600" t="s">
        <v>261</v>
      </c>
      <c r="C19" s="601"/>
      <c r="D19" s="601"/>
      <c r="E19" s="601"/>
      <c r="F19" s="601"/>
      <c r="G19" s="601"/>
      <c r="H19" s="601"/>
      <c r="I19" s="601"/>
      <c r="J19" s="601"/>
      <c r="K19" s="601"/>
      <c r="L19" s="601"/>
      <c r="M19" s="601"/>
      <c r="N19" s="601"/>
      <c r="O19" s="601"/>
      <c r="P19" s="601"/>
      <c r="Q19" s="602"/>
      <c r="R19" s="603">
        <v>8642464</v>
      </c>
      <c r="S19" s="606"/>
      <c r="T19" s="606"/>
      <c r="U19" s="606"/>
      <c r="V19" s="606"/>
      <c r="W19" s="606"/>
      <c r="X19" s="606"/>
      <c r="Y19" s="607"/>
      <c r="Z19" s="665">
        <v>13</v>
      </c>
      <c r="AA19" s="665"/>
      <c r="AB19" s="665"/>
      <c r="AC19" s="665"/>
      <c r="AD19" s="666">
        <v>8642464</v>
      </c>
      <c r="AE19" s="666"/>
      <c r="AF19" s="666"/>
      <c r="AG19" s="666"/>
      <c r="AH19" s="666"/>
      <c r="AI19" s="666"/>
      <c r="AJ19" s="666"/>
      <c r="AK19" s="666"/>
      <c r="AL19" s="608">
        <v>25</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756330</v>
      </c>
      <c r="BH19" s="606"/>
      <c r="BI19" s="606"/>
      <c r="BJ19" s="606"/>
      <c r="BK19" s="606"/>
      <c r="BL19" s="606"/>
      <c r="BM19" s="606"/>
      <c r="BN19" s="607"/>
      <c r="BO19" s="665">
        <v>3.4</v>
      </c>
      <c r="BP19" s="665"/>
      <c r="BQ19" s="665"/>
      <c r="BR19" s="665"/>
      <c r="BS19" s="611" t="s">
        <v>171</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171</v>
      </c>
      <c r="DA19" s="665"/>
      <c r="DB19" s="665"/>
      <c r="DC19" s="665"/>
      <c r="DD19" s="611" t="s">
        <v>171</v>
      </c>
      <c r="DE19" s="606"/>
      <c r="DF19" s="606"/>
      <c r="DG19" s="606"/>
      <c r="DH19" s="606"/>
      <c r="DI19" s="606"/>
      <c r="DJ19" s="606"/>
      <c r="DK19" s="606"/>
      <c r="DL19" s="606"/>
      <c r="DM19" s="606"/>
      <c r="DN19" s="606"/>
      <c r="DO19" s="606"/>
      <c r="DP19" s="607"/>
      <c r="DQ19" s="611" t="s">
        <v>171</v>
      </c>
      <c r="DR19" s="606"/>
      <c r="DS19" s="606"/>
      <c r="DT19" s="606"/>
      <c r="DU19" s="606"/>
      <c r="DV19" s="606"/>
      <c r="DW19" s="606"/>
      <c r="DX19" s="606"/>
      <c r="DY19" s="606"/>
      <c r="DZ19" s="606"/>
      <c r="EA19" s="606"/>
      <c r="EB19" s="606"/>
      <c r="EC19" s="646"/>
    </row>
    <row r="20" spans="2:133" ht="11.25" customHeight="1">
      <c r="B20" s="600" t="s">
        <v>264</v>
      </c>
      <c r="C20" s="601"/>
      <c r="D20" s="601"/>
      <c r="E20" s="601"/>
      <c r="F20" s="601"/>
      <c r="G20" s="601"/>
      <c r="H20" s="601"/>
      <c r="I20" s="601"/>
      <c r="J20" s="601"/>
      <c r="K20" s="601"/>
      <c r="L20" s="601"/>
      <c r="M20" s="601"/>
      <c r="N20" s="601"/>
      <c r="O20" s="601"/>
      <c r="P20" s="601"/>
      <c r="Q20" s="602"/>
      <c r="R20" s="603">
        <v>1196501</v>
      </c>
      <c r="S20" s="606"/>
      <c r="T20" s="606"/>
      <c r="U20" s="606"/>
      <c r="V20" s="606"/>
      <c r="W20" s="606"/>
      <c r="X20" s="606"/>
      <c r="Y20" s="607"/>
      <c r="Z20" s="665">
        <v>1.8</v>
      </c>
      <c r="AA20" s="665"/>
      <c r="AB20" s="665"/>
      <c r="AC20" s="665"/>
      <c r="AD20" s="666" t="s">
        <v>121</v>
      </c>
      <c r="AE20" s="666"/>
      <c r="AF20" s="666"/>
      <c r="AG20" s="666"/>
      <c r="AH20" s="666"/>
      <c r="AI20" s="666"/>
      <c r="AJ20" s="666"/>
      <c r="AK20" s="666"/>
      <c r="AL20" s="608" t="s">
        <v>171</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756330</v>
      </c>
      <c r="BH20" s="606"/>
      <c r="BI20" s="606"/>
      <c r="BJ20" s="606"/>
      <c r="BK20" s="606"/>
      <c r="BL20" s="606"/>
      <c r="BM20" s="606"/>
      <c r="BN20" s="607"/>
      <c r="BO20" s="665">
        <v>3.4</v>
      </c>
      <c r="BP20" s="665"/>
      <c r="BQ20" s="665"/>
      <c r="BR20" s="665"/>
      <c r="BS20" s="611" t="s">
        <v>171</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63602488</v>
      </c>
      <c r="CS20" s="606"/>
      <c r="CT20" s="606"/>
      <c r="CU20" s="606"/>
      <c r="CV20" s="606"/>
      <c r="CW20" s="606"/>
      <c r="CX20" s="606"/>
      <c r="CY20" s="607"/>
      <c r="CZ20" s="665">
        <v>100</v>
      </c>
      <c r="DA20" s="665"/>
      <c r="DB20" s="665"/>
      <c r="DC20" s="665"/>
      <c r="DD20" s="611">
        <v>7861987</v>
      </c>
      <c r="DE20" s="606"/>
      <c r="DF20" s="606"/>
      <c r="DG20" s="606"/>
      <c r="DH20" s="606"/>
      <c r="DI20" s="606"/>
      <c r="DJ20" s="606"/>
      <c r="DK20" s="606"/>
      <c r="DL20" s="606"/>
      <c r="DM20" s="606"/>
      <c r="DN20" s="606"/>
      <c r="DO20" s="606"/>
      <c r="DP20" s="607"/>
      <c r="DQ20" s="611">
        <v>41352247</v>
      </c>
      <c r="DR20" s="606"/>
      <c r="DS20" s="606"/>
      <c r="DT20" s="606"/>
      <c r="DU20" s="606"/>
      <c r="DV20" s="606"/>
      <c r="DW20" s="606"/>
      <c r="DX20" s="606"/>
      <c r="DY20" s="606"/>
      <c r="DZ20" s="606"/>
      <c r="EA20" s="606"/>
      <c r="EB20" s="606"/>
      <c r="EC20" s="646"/>
    </row>
    <row r="21" spans="2:133" ht="11.25" customHeight="1">
      <c r="B21" s="600" t="s">
        <v>267</v>
      </c>
      <c r="C21" s="601"/>
      <c r="D21" s="601"/>
      <c r="E21" s="601"/>
      <c r="F21" s="601"/>
      <c r="G21" s="601"/>
      <c r="H21" s="601"/>
      <c r="I21" s="601"/>
      <c r="J21" s="601"/>
      <c r="K21" s="601"/>
      <c r="L21" s="601"/>
      <c r="M21" s="601"/>
      <c r="N21" s="601"/>
      <c r="O21" s="601"/>
      <c r="P21" s="601"/>
      <c r="Q21" s="602"/>
      <c r="R21" s="603">
        <v>2173</v>
      </c>
      <c r="S21" s="606"/>
      <c r="T21" s="606"/>
      <c r="U21" s="606"/>
      <c r="V21" s="606"/>
      <c r="W21" s="606"/>
      <c r="X21" s="606"/>
      <c r="Y21" s="607"/>
      <c r="Z21" s="665">
        <v>0</v>
      </c>
      <c r="AA21" s="665"/>
      <c r="AB21" s="665"/>
      <c r="AC21" s="665"/>
      <c r="AD21" s="666" t="s">
        <v>171</v>
      </c>
      <c r="AE21" s="666"/>
      <c r="AF21" s="666"/>
      <c r="AG21" s="666"/>
      <c r="AH21" s="666"/>
      <c r="AI21" s="666"/>
      <c r="AJ21" s="666"/>
      <c r="AK21" s="666"/>
      <c r="AL21" s="608" t="s">
        <v>171</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v>13040</v>
      </c>
      <c r="BH21" s="606"/>
      <c r="BI21" s="606"/>
      <c r="BJ21" s="606"/>
      <c r="BK21" s="606"/>
      <c r="BL21" s="606"/>
      <c r="BM21" s="606"/>
      <c r="BN21" s="607"/>
      <c r="BO21" s="665">
        <v>0.1</v>
      </c>
      <c r="BP21" s="665"/>
      <c r="BQ21" s="665"/>
      <c r="BR21" s="665"/>
      <c r="BS21" s="611" t="s">
        <v>171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269</v>
      </c>
      <c r="C22" s="601"/>
      <c r="D22" s="601"/>
      <c r="E22" s="601"/>
      <c r="F22" s="601"/>
      <c r="G22" s="601"/>
      <c r="H22" s="601"/>
      <c r="I22" s="601"/>
      <c r="J22" s="601"/>
      <c r="K22" s="601"/>
      <c r="L22" s="601"/>
      <c r="M22" s="601"/>
      <c r="N22" s="601"/>
      <c r="O22" s="601"/>
      <c r="P22" s="601"/>
      <c r="Q22" s="602"/>
      <c r="R22" s="603">
        <v>36291464</v>
      </c>
      <c r="S22" s="606"/>
      <c r="T22" s="606"/>
      <c r="U22" s="606"/>
      <c r="V22" s="606"/>
      <c r="W22" s="606"/>
      <c r="X22" s="606"/>
      <c r="Y22" s="607"/>
      <c r="Z22" s="665">
        <v>54.6</v>
      </c>
      <c r="AA22" s="665"/>
      <c r="AB22" s="665"/>
      <c r="AC22" s="665"/>
      <c r="AD22" s="666">
        <v>34349500</v>
      </c>
      <c r="AE22" s="666"/>
      <c r="AF22" s="666"/>
      <c r="AG22" s="666"/>
      <c r="AH22" s="666"/>
      <c r="AI22" s="666"/>
      <c r="AJ22" s="666"/>
      <c r="AK22" s="666"/>
      <c r="AL22" s="608">
        <v>99.4</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171</v>
      </c>
      <c r="BH22" s="606"/>
      <c r="BI22" s="606"/>
      <c r="BJ22" s="606"/>
      <c r="BK22" s="606"/>
      <c r="BL22" s="606"/>
      <c r="BM22" s="606"/>
      <c r="BN22" s="607"/>
      <c r="BO22" s="665" t="s">
        <v>171</v>
      </c>
      <c r="BP22" s="665"/>
      <c r="BQ22" s="665"/>
      <c r="BR22" s="665"/>
      <c r="BS22" s="611" t="s">
        <v>171</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272</v>
      </c>
      <c r="C23" s="601"/>
      <c r="D23" s="601"/>
      <c r="E23" s="601"/>
      <c r="F23" s="601"/>
      <c r="G23" s="601"/>
      <c r="H23" s="601"/>
      <c r="I23" s="601"/>
      <c r="J23" s="601"/>
      <c r="K23" s="601"/>
      <c r="L23" s="601"/>
      <c r="M23" s="601"/>
      <c r="N23" s="601"/>
      <c r="O23" s="601"/>
      <c r="P23" s="601"/>
      <c r="Q23" s="602"/>
      <c r="R23" s="603">
        <v>18992</v>
      </c>
      <c r="S23" s="606"/>
      <c r="T23" s="606"/>
      <c r="U23" s="606"/>
      <c r="V23" s="606"/>
      <c r="W23" s="606"/>
      <c r="X23" s="606"/>
      <c r="Y23" s="607"/>
      <c r="Z23" s="665">
        <v>0</v>
      </c>
      <c r="AA23" s="665"/>
      <c r="AB23" s="665"/>
      <c r="AC23" s="665"/>
      <c r="AD23" s="666">
        <v>18992</v>
      </c>
      <c r="AE23" s="666"/>
      <c r="AF23" s="666"/>
      <c r="AG23" s="666"/>
      <c r="AH23" s="666"/>
      <c r="AI23" s="666"/>
      <c r="AJ23" s="666"/>
      <c r="AK23" s="666"/>
      <c r="AL23" s="608">
        <v>0.1</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743290</v>
      </c>
      <c r="BH23" s="606"/>
      <c r="BI23" s="606"/>
      <c r="BJ23" s="606"/>
      <c r="BK23" s="606"/>
      <c r="BL23" s="606"/>
      <c r="BM23" s="606"/>
      <c r="BN23" s="607"/>
      <c r="BO23" s="665">
        <v>3.4</v>
      </c>
      <c r="BP23" s="665"/>
      <c r="BQ23" s="665"/>
      <c r="BR23" s="665"/>
      <c r="BS23" s="611" t="s">
        <v>171</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c r="B24" s="600" t="s">
        <v>279</v>
      </c>
      <c r="C24" s="601"/>
      <c r="D24" s="601"/>
      <c r="E24" s="601"/>
      <c r="F24" s="601"/>
      <c r="G24" s="601"/>
      <c r="H24" s="601"/>
      <c r="I24" s="601"/>
      <c r="J24" s="601"/>
      <c r="K24" s="601"/>
      <c r="L24" s="601"/>
      <c r="M24" s="601"/>
      <c r="N24" s="601"/>
      <c r="O24" s="601"/>
      <c r="P24" s="601"/>
      <c r="Q24" s="602"/>
      <c r="R24" s="603">
        <v>255989</v>
      </c>
      <c r="S24" s="606"/>
      <c r="T24" s="606"/>
      <c r="U24" s="606"/>
      <c r="V24" s="606"/>
      <c r="W24" s="606"/>
      <c r="X24" s="606"/>
      <c r="Y24" s="607"/>
      <c r="Z24" s="665">
        <v>0.4</v>
      </c>
      <c r="AA24" s="665"/>
      <c r="AB24" s="665"/>
      <c r="AC24" s="665"/>
      <c r="AD24" s="666" t="s">
        <v>171</v>
      </c>
      <c r="AE24" s="666"/>
      <c r="AF24" s="666"/>
      <c r="AG24" s="666"/>
      <c r="AH24" s="666"/>
      <c r="AI24" s="666"/>
      <c r="AJ24" s="666"/>
      <c r="AK24" s="666"/>
      <c r="AL24" s="608" t="s">
        <v>121</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171</v>
      </c>
      <c r="BH24" s="606"/>
      <c r="BI24" s="606"/>
      <c r="BJ24" s="606"/>
      <c r="BK24" s="606"/>
      <c r="BL24" s="606"/>
      <c r="BM24" s="606"/>
      <c r="BN24" s="607"/>
      <c r="BO24" s="665" t="s">
        <v>171</v>
      </c>
      <c r="BP24" s="665"/>
      <c r="BQ24" s="665"/>
      <c r="BR24" s="665"/>
      <c r="BS24" s="611" t="s">
        <v>171</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31226244</v>
      </c>
      <c r="CS24" s="669"/>
      <c r="CT24" s="669"/>
      <c r="CU24" s="669"/>
      <c r="CV24" s="669"/>
      <c r="CW24" s="669"/>
      <c r="CX24" s="669"/>
      <c r="CY24" s="715"/>
      <c r="CZ24" s="716">
        <v>49.1</v>
      </c>
      <c r="DA24" s="685"/>
      <c r="DB24" s="685"/>
      <c r="DC24" s="719"/>
      <c r="DD24" s="714">
        <v>21546179</v>
      </c>
      <c r="DE24" s="669"/>
      <c r="DF24" s="669"/>
      <c r="DG24" s="669"/>
      <c r="DH24" s="669"/>
      <c r="DI24" s="669"/>
      <c r="DJ24" s="669"/>
      <c r="DK24" s="715"/>
      <c r="DL24" s="714">
        <v>21201013</v>
      </c>
      <c r="DM24" s="669"/>
      <c r="DN24" s="669"/>
      <c r="DO24" s="669"/>
      <c r="DP24" s="669"/>
      <c r="DQ24" s="669"/>
      <c r="DR24" s="669"/>
      <c r="DS24" s="669"/>
      <c r="DT24" s="669"/>
      <c r="DU24" s="669"/>
      <c r="DV24" s="715"/>
      <c r="DW24" s="716">
        <v>57.6</v>
      </c>
      <c r="DX24" s="685"/>
      <c r="DY24" s="685"/>
      <c r="DZ24" s="685"/>
      <c r="EA24" s="685"/>
      <c r="EB24" s="685"/>
      <c r="EC24" s="717"/>
    </row>
    <row r="25" spans="2:133" ht="11.25" customHeight="1">
      <c r="B25" s="600" t="s">
        <v>282</v>
      </c>
      <c r="C25" s="601"/>
      <c r="D25" s="601"/>
      <c r="E25" s="601"/>
      <c r="F25" s="601"/>
      <c r="G25" s="601"/>
      <c r="H25" s="601"/>
      <c r="I25" s="601"/>
      <c r="J25" s="601"/>
      <c r="K25" s="601"/>
      <c r="L25" s="601"/>
      <c r="M25" s="601"/>
      <c r="N25" s="601"/>
      <c r="O25" s="601"/>
      <c r="P25" s="601"/>
      <c r="Q25" s="602"/>
      <c r="R25" s="603">
        <v>495947</v>
      </c>
      <c r="S25" s="606"/>
      <c r="T25" s="606"/>
      <c r="U25" s="606"/>
      <c r="V25" s="606"/>
      <c r="W25" s="606"/>
      <c r="X25" s="606"/>
      <c r="Y25" s="607"/>
      <c r="Z25" s="665">
        <v>0.7</v>
      </c>
      <c r="AA25" s="665"/>
      <c r="AB25" s="665"/>
      <c r="AC25" s="665"/>
      <c r="AD25" s="666">
        <v>40524</v>
      </c>
      <c r="AE25" s="666"/>
      <c r="AF25" s="666"/>
      <c r="AG25" s="666"/>
      <c r="AH25" s="666"/>
      <c r="AI25" s="666"/>
      <c r="AJ25" s="666"/>
      <c r="AK25" s="666"/>
      <c r="AL25" s="608">
        <v>0.1</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171</v>
      </c>
      <c r="BH25" s="606"/>
      <c r="BI25" s="606"/>
      <c r="BJ25" s="606"/>
      <c r="BK25" s="606"/>
      <c r="BL25" s="606"/>
      <c r="BM25" s="606"/>
      <c r="BN25" s="607"/>
      <c r="BO25" s="665" t="s">
        <v>171</v>
      </c>
      <c r="BP25" s="665"/>
      <c r="BQ25" s="665"/>
      <c r="BR25" s="665"/>
      <c r="BS25" s="611" t="s">
        <v>121</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11101132</v>
      </c>
      <c r="CS25" s="604"/>
      <c r="CT25" s="604"/>
      <c r="CU25" s="604"/>
      <c r="CV25" s="604"/>
      <c r="CW25" s="604"/>
      <c r="CX25" s="604"/>
      <c r="CY25" s="605"/>
      <c r="CZ25" s="608">
        <v>17.5</v>
      </c>
      <c r="DA25" s="637"/>
      <c r="DB25" s="637"/>
      <c r="DC25" s="638"/>
      <c r="DD25" s="611">
        <v>10533437</v>
      </c>
      <c r="DE25" s="604"/>
      <c r="DF25" s="604"/>
      <c r="DG25" s="604"/>
      <c r="DH25" s="604"/>
      <c r="DI25" s="604"/>
      <c r="DJ25" s="604"/>
      <c r="DK25" s="605"/>
      <c r="DL25" s="611">
        <v>10533066</v>
      </c>
      <c r="DM25" s="604"/>
      <c r="DN25" s="604"/>
      <c r="DO25" s="604"/>
      <c r="DP25" s="604"/>
      <c r="DQ25" s="604"/>
      <c r="DR25" s="604"/>
      <c r="DS25" s="604"/>
      <c r="DT25" s="604"/>
      <c r="DU25" s="604"/>
      <c r="DV25" s="605"/>
      <c r="DW25" s="608">
        <v>28.6</v>
      </c>
      <c r="DX25" s="637"/>
      <c r="DY25" s="637"/>
      <c r="DZ25" s="637"/>
      <c r="EA25" s="637"/>
      <c r="EB25" s="637"/>
      <c r="EC25" s="639"/>
    </row>
    <row r="26" spans="2:133" ht="11.25" customHeight="1">
      <c r="B26" s="600" t="s">
        <v>285</v>
      </c>
      <c r="C26" s="601"/>
      <c r="D26" s="601"/>
      <c r="E26" s="601"/>
      <c r="F26" s="601"/>
      <c r="G26" s="601"/>
      <c r="H26" s="601"/>
      <c r="I26" s="601"/>
      <c r="J26" s="601"/>
      <c r="K26" s="601"/>
      <c r="L26" s="601"/>
      <c r="M26" s="601"/>
      <c r="N26" s="601"/>
      <c r="O26" s="601"/>
      <c r="P26" s="601"/>
      <c r="Q26" s="602"/>
      <c r="R26" s="603">
        <v>499365</v>
      </c>
      <c r="S26" s="606"/>
      <c r="T26" s="606"/>
      <c r="U26" s="606"/>
      <c r="V26" s="606"/>
      <c r="W26" s="606"/>
      <c r="X26" s="606"/>
      <c r="Y26" s="607"/>
      <c r="Z26" s="665">
        <v>0.8</v>
      </c>
      <c r="AA26" s="665"/>
      <c r="AB26" s="665"/>
      <c r="AC26" s="665"/>
      <c r="AD26" s="666" t="s">
        <v>171</v>
      </c>
      <c r="AE26" s="666"/>
      <c r="AF26" s="666"/>
      <c r="AG26" s="666"/>
      <c r="AH26" s="666"/>
      <c r="AI26" s="666"/>
      <c r="AJ26" s="666"/>
      <c r="AK26" s="666"/>
      <c r="AL26" s="608" t="s">
        <v>171</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171</v>
      </c>
      <c r="BH26" s="606"/>
      <c r="BI26" s="606"/>
      <c r="BJ26" s="606"/>
      <c r="BK26" s="606"/>
      <c r="BL26" s="606"/>
      <c r="BM26" s="606"/>
      <c r="BN26" s="607"/>
      <c r="BO26" s="665" t="s">
        <v>171</v>
      </c>
      <c r="BP26" s="665"/>
      <c r="BQ26" s="665"/>
      <c r="BR26" s="665"/>
      <c r="BS26" s="611" t="s">
        <v>171</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7230264</v>
      </c>
      <c r="CS26" s="606"/>
      <c r="CT26" s="606"/>
      <c r="CU26" s="606"/>
      <c r="CV26" s="606"/>
      <c r="CW26" s="606"/>
      <c r="CX26" s="606"/>
      <c r="CY26" s="607"/>
      <c r="CZ26" s="608">
        <v>11.4</v>
      </c>
      <c r="DA26" s="637"/>
      <c r="DB26" s="637"/>
      <c r="DC26" s="638"/>
      <c r="DD26" s="611">
        <v>6783750</v>
      </c>
      <c r="DE26" s="606"/>
      <c r="DF26" s="606"/>
      <c r="DG26" s="606"/>
      <c r="DH26" s="606"/>
      <c r="DI26" s="606"/>
      <c r="DJ26" s="606"/>
      <c r="DK26" s="607"/>
      <c r="DL26" s="611" t="s">
        <v>171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288</v>
      </c>
      <c r="C27" s="601"/>
      <c r="D27" s="601"/>
      <c r="E27" s="601"/>
      <c r="F27" s="601"/>
      <c r="G27" s="601"/>
      <c r="H27" s="601"/>
      <c r="I27" s="601"/>
      <c r="J27" s="601"/>
      <c r="K27" s="601"/>
      <c r="L27" s="601"/>
      <c r="M27" s="601"/>
      <c r="N27" s="601"/>
      <c r="O27" s="601"/>
      <c r="P27" s="601"/>
      <c r="Q27" s="602"/>
      <c r="R27" s="603">
        <v>8835753</v>
      </c>
      <c r="S27" s="606"/>
      <c r="T27" s="606"/>
      <c r="U27" s="606"/>
      <c r="V27" s="606"/>
      <c r="W27" s="606"/>
      <c r="X27" s="606"/>
      <c r="Y27" s="607"/>
      <c r="Z27" s="665">
        <v>13.3</v>
      </c>
      <c r="AA27" s="665"/>
      <c r="AB27" s="665"/>
      <c r="AC27" s="665"/>
      <c r="AD27" s="666" t="s">
        <v>171</v>
      </c>
      <c r="AE27" s="666"/>
      <c r="AF27" s="666"/>
      <c r="AG27" s="666"/>
      <c r="AH27" s="666"/>
      <c r="AI27" s="666"/>
      <c r="AJ27" s="666"/>
      <c r="AK27" s="666"/>
      <c r="AL27" s="608" t="s">
        <v>121</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22061757</v>
      </c>
      <c r="BH27" s="606"/>
      <c r="BI27" s="606"/>
      <c r="BJ27" s="606"/>
      <c r="BK27" s="606"/>
      <c r="BL27" s="606"/>
      <c r="BM27" s="606"/>
      <c r="BN27" s="607"/>
      <c r="BO27" s="665">
        <v>100</v>
      </c>
      <c r="BP27" s="665"/>
      <c r="BQ27" s="665"/>
      <c r="BR27" s="665"/>
      <c r="BS27" s="611">
        <v>364537</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13128794</v>
      </c>
      <c r="CS27" s="604"/>
      <c r="CT27" s="604"/>
      <c r="CU27" s="604"/>
      <c r="CV27" s="604"/>
      <c r="CW27" s="604"/>
      <c r="CX27" s="604"/>
      <c r="CY27" s="605"/>
      <c r="CZ27" s="608">
        <v>20.6</v>
      </c>
      <c r="DA27" s="637"/>
      <c r="DB27" s="637"/>
      <c r="DC27" s="638"/>
      <c r="DD27" s="611">
        <v>4083802</v>
      </c>
      <c r="DE27" s="604"/>
      <c r="DF27" s="604"/>
      <c r="DG27" s="604"/>
      <c r="DH27" s="604"/>
      <c r="DI27" s="604"/>
      <c r="DJ27" s="604"/>
      <c r="DK27" s="605"/>
      <c r="DL27" s="611">
        <v>4083172</v>
      </c>
      <c r="DM27" s="604"/>
      <c r="DN27" s="604"/>
      <c r="DO27" s="604"/>
      <c r="DP27" s="604"/>
      <c r="DQ27" s="604"/>
      <c r="DR27" s="604"/>
      <c r="DS27" s="604"/>
      <c r="DT27" s="604"/>
      <c r="DU27" s="604"/>
      <c r="DV27" s="605"/>
      <c r="DW27" s="608">
        <v>11.1</v>
      </c>
      <c r="DX27" s="637"/>
      <c r="DY27" s="637"/>
      <c r="DZ27" s="637"/>
      <c r="EA27" s="637"/>
      <c r="EB27" s="637"/>
      <c r="EC27" s="639"/>
    </row>
    <row r="28" spans="2:133" ht="11.25" customHeight="1">
      <c r="B28" s="708" t="s">
        <v>291</v>
      </c>
      <c r="C28" s="709"/>
      <c r="D28" s="709"/>
      <c r="E28" s="709"/>
      <c r="F28" s="709"/>
      <c r="G28" s="709"/>
      <c r="H28" s="709"/>
      <c r="I28" s="709"/>
      <c r="J28" s="709"/>
      <c r="K28" s="709"/>
      <c r="L28" s="709"/>
      <c r="M28" s="709"/>
      <c r="N28" s="709"/>
      <c r="O28" s="709"/>
      <c r="P28" s="709"/>
      <c r="Q28" s="710"/>
      <c r="R28" s="603" t="s">
        <v>171</v>
      </c>
      <c r="S28" s="606"/>
      <c r="T28" s="606"/>
      <c r="U28" s="606"/>
      <c r="V28" s="606"/>
      <c r="W28" s="606"/>
      <c r="X28" s="606"/>
      <c r="Y28" s="607"/>
      <c r="Z28" s="665" t="s">
        <v>171</v>
      </c>
      <c r="AA28" s="665"/>
      <c r="AB28" s="665"/>
      <c r="AC28" s="665"/>
      <c r="AD28" s="666" t="s">
        <v>121</v>
      </c>
      <c r="AE28" s="666"/>
      <c r="AF28" s="666"/>
      <c r="AG28" s="666"/>
      <c r="AH28" s="666"/>
      <c r="AI28" s="666"/>
      <c r="AJ28" s="666"/>
      <c r="AK28" s="666"/>
      <c r="AL28" s="608" t="s">
        <v>171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6996318</v>
      </c>
      <c r="CS28" s="606"/>
      <c r="CT28" s="606"/>
      <c r="CU28" s="606"/>
      <c r="CV28" s="606"/>
      <c r="CW28" s="606"/>
      <c r="CX28" s="606"/>
      <c r="CY28" s="607"/>
      <c r="CZ28" s="608">
        <v>11</v>
      </c>
      <c r="DA28" s="637"/>
      <c r="DB28" s="637"/>
      <c r="DC28" s="638"/>
      <c r="DD28" s="611">
        <v>6928940</v>
      </c>
      <c r="DE28" s="606"/>
      <c r="DF28" s="606"/>
      <c r="DG28" s="606"/>
      <c r="DH28" s="606"/>
      <c r="DI28" s="606"/>
      <c r="DJ28" s="606"/>
      <c r="DK28" s="607"/>
      <c r="DL28" s="611">
        <v>6584775</v>
      </c>
      <c r="DM28" s="606"/>
      <c r="DN28" s="606"/>
      <c r="DO28" s="606"/>
      <c r="DP28" s="606"/>
      <c r="DQ28" s="606"/>
      <c r="DR28" s="606"/>
      <c r="DS28" s="606"/>
      <c r="DT28" s="606"/>
      <c r="DU28" s="606"/>
      <c r="DV28" s="607"/>
      <c r="DW28" s="608">
        <v>17.899999999999999</v>
      </c>
      <c r="DX28" s="637"/>
      <c r="DY28" s="637"/>
      <c r="DZ28" s="637"/>
      <c r="EA28" s="637"/>
      <c r="EB28" s="637"/>
      <c r="EC28" s="639"/>
    </row>
    <row r="29" spans="2:133" ht="11.25" customHeight="1">
      <c r="B29" s="600" t="s">
        <v>293</v>
      </c>
      <c r="C29" s="601"/>
      <c r="D29" s="601"/>
      <c r="E29" s="601"/>
      <c r="F29" s="601"/>
      <c r="G29" s="601"/>
      <c r="H29" s="601"/>
      <c r="I29" s="601"/>
      <c r="J29" s="601"/>
      <c r="K29" s="601"/>
      <c r="L29" s="601"/>
      <c r="M29" s="601"/>
      <c r="N29" s="601"/>
      <c r="O29" s="601"/>
      <c r="P29" s="601"/>
      <c r="Q29" s="602"/>
      <c r="R29" s="603">
        <v>4616068</v>
      </c>
      <c r="S29" s="606"/>
      <c r="T29" s="606"/>
      <c r="U29" s="606"/>
      <c r="V29" s="606"/>
      <c r="W29" s="606"/>
      <c r="X29" s="606"/>
      <c r="Y29" s="607"/>
      <c r="Z29" s="665">
        <v>6.9</v>
      </c>
      <c r="AA29" s="665"/>
      <c r="AB29" s="665"/>
      <c r="AC29" s="665"/>
      <c r="AD29" s="666" t="s">
        <v>121</v>
      </c>
      <c r="AE29" s="666"/>
      <c r="AF29" s="666"/>
      <c r="AG29" s="666"/>
      <c r="AH29" s="666"/>
      <c r="AI29" s="666"/>
      <c r="AJ29" s="666"/>
      <c r="AK29" s="666"/>
      <c r="AL29" s="608" t="s">
        <v>171</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297</v>
      </c>
      <c r="CG29" s="644"/>
      <c r="CH29" s="644"/>
      <c r="CI29" s="644"/>
      <c r="CJ29" s="644"/>
      <c r="CK29" s="644"/>
      <c r="CL29" s="644"/>
      <c r="CM29" s="644"/>
      <c r="CN29" s="644"/>
      <c r="CO29" s="644"/>
      <c r="CP29" s="644"/>
      <c r="CQ29" s="645"/>
      <c r="CR29" s="603">
        <v>6996135</v>
      </c>
      <c r="CS29" s="604"/>
      <c r="CT29" s="604"/>
      <c r="CU29" s="604"/>
      <c r="CV29" s="604"/>
      <c r="CW29" s="604"/>
      <c r="CX29" s="604"/>
      <c r="CY29" s="605"/>
      <c r="CZ29" s="608">
        <v>11</v>
      </c>
      <c r="DA29" s="637"/>
      <c r="DB29" s="637"/>
      <c r="DC29" s="638"/>
      <c r="DD29" s="611">
        <v>6928757</v>
      </c>
      <c r="DE29" s="604"/>
      <c r="DF29" s="604"/>
      <c r="DG29" s="604"/>
      <c r="DH29" s="604"/>
      <c r="DI29" s="604"/>
      <c r="DJ29" s="604"/>
      <c r="DK29" s="605"/>
      <c r="DL29" s="611">
        <v>6584592</v>
      </c>
      <c r="DM29" s="604"/>
      <c r="DN29" s="604"/>
      <c r="DO29" s="604"/>
      <c r="DP29" s="604"/>
      <c r="DQ29" s="604"/>
      <c r="DR29" s="604"/>
      <c r="DS29" s="604"/>
      <c r="DT29" s="604"/>
      <c r="DU29" s="604"/>
      <c r="DV29" s="605"/>
      <c r="DW29" s="608">
        <v>17.899999999999999</v>
      </c>
      <c r="DX29" s="637"/>
      <c r="DY29" s="637"/>
      <c r="DZ29" s="637"/>
      <c r="EA29" s="637"/>
      <c r="EB29" s="637"/>
      <c r="EC29" s="639"/>
    </row>
    <row r="30" spans="2:133" ht="11.25" customHeight="1">
      <c r="B30" s="600" t="s">
        <v>298</v>
      </c>
      <c r="C30" s="601"/>
      <c r="D30" s="601"/>
      <c r="E30" s="601"/>
      <c r="F30" s="601"/>
      <c r="G30" s="601"/>
      <c r="H30" s="601"/>
      <c r="I30" s="601"/>
      <c r="J30" s="601"/>
      <c r="K30" s="601"/>
      <c r="L30" s="601"/>
      <c r="M30" s="601"/>
      <c r="N30" s="601"/>
      <c r="O30" s="601"/>
      <c r="P30" s="601"/>
      <c r="Q30" s="602"/>
      <c r="R30" s="603">
        <v>221344</v>
      </c>
      <c r="S30" s="606"/>
      <c r="T30" s="606"/>
      <c r="U30" s="606"/>
      <c r="V30" s="606"/>
      <c r="W30" s="606"/>
      <c r="X30" s="606"/>
      <c r="Y30" s="607"/>
      <c r="Z30" s="665">
        <v>0.3</v>
      </c>
      <c r="AA30" s="665"/>
      <c r="AB30" s="665"/>
      <c r="AC30" s="665"/>
      <c r="AD30" s="666">
        <v>136835</v>
      </c>
      <c r="AE30" s="666"/>
      <c r="AF30" s="666"/>
      <c r="AG30" s="666"/>
      <c r="AH30" s="666"/>
      <c r="AI30" s="666"/>
      <c r="AJ30" s="666"/>
      <c r="AK30" s="666"/>
      <c r="AL30" s="608">
        <v>0.4</v>
      </c>
      <c r="AM30" s="609"/>
      <c r="AN30" s="609"/>
      <c r="AO30" s="667"/>
      <c r="AP30" s="693" t="s">
        <v>299</v>
      </c>
      <c r="AQ30" s="694"/>
      <c r="AR30" s="694"/>
      <c r="AS30" s="694"/>
      <c r="AT30" s="699" t="s">
        <v>300</v>
      </c>
      <c r="AU30" s="210"/>
      <c r="AV30" s="210"/>
      <c r="AW30" s="210"/>
      <c r="AX30" s="702" t="s">
        <v>179</v>
      </c>
      <c r="AY30" s="703"/>
      <c r="AZ30" s="703"/>
      <c r="BA30" s="703"/>
      <c r="BB30" s="703"/>
      <c r="BC30" s="703"/>
      <c r="BD30" s="703"/>
      <c r="BE30" s="703"/>
      <c r="BF30" s="704"/>
      <c r="BG30" s="683">
        <v>98.4</v>
      </c>
      <c r="BH30" s="684"/>
      <c r="BI30" s="684"/>
      <c r="BJ30" s="684"/>
      <c r="BK30" s="684"/>
      <c r="BL30" s="684"/>
      <c r="BM30" s="685">
        <v>93.2</v>
      </c>
      <c r="BN30" s="684"/>
      <c r="BO30" s="684"/>
      <c r="BP30" s="684"/>
      <c r="BQ30" s="686"/>
      <c r="BR30" s="683">
        <v>98.6</v>
      </c>
      <c r="BS30" s="684"/>
      <c r="BT30" s="684"/>
      <c r="BU30" s="684"/>
      <c r="BV30" s="684"/>
      <c r="BW30" s="684"/>
      <c r="BX30" s="685">
        <v>93</v>
      </c>
      <c r="BY30" s="684"/>
      <c r="BZ30" s="684"/>
      <c r="CA30" s="684"/>
      <c r="CB30" s="686"/>
      <c r="CD30" s="689"/>
      <c r="CE30" s="690"/>
      <c r="CF30" s="647" t="s">
        <v>301</v>
      </c>
      <c r="CG30" s="644"/>
      <c r="CH30" s="644"/>
      <c r="CI30" s="644"/>
      <c r="CJ30" s="644"/>
      <c r="CK30" s="644"/>
      <c r="CL30" s="644"/>
      <c r="CM30" s="644"/>
      <c r="CN30" s="644"/>
      <c r="CO30" s="644"/>
      <c r="CP30" s="644"/>
      <c r="CQ30" s="645"/>
      <c r="CR30" s="603">
        <v>6580518</v>
      </c>
      <c r="CS30" s="606"/>
      <c r="CT30" s="606"/>
      <c r="CU30" s="606"/>
      <c r="CV30" s="606"/>
      <c r="CW30" s="606"/>
      <c r="CX30" s="606"/>
      <c r="CY30" s="607"/>
      <c r="CZ30" s="608">
        <v>10.3</v>
      </c>
      <c r="DA30" s="637"/>
      <c r="DB30" s="637"/>
      <c r="DC30" s="638"/>
      <c r="DD30" s="611">
        <v>6513140</v>
      </c>
      <c r="DE30" s="606"/>
      <c r="DF30" s="606"/>
      <c r="DG30" s="606"/>
      <c r="DH30" s="606"/>
      <c r="DI30" s="606"/>
      <c r="DJ30" s="606"/>
      <c r="DK30" s="607"/>
      <c r="DL30" s="611">
        <v>6168975</v>
      </c>
      <c r="DM30" s="606"/>
      <c r="DN30" s="606"/>
      <c r="DO30" s="606"/>
      <c r="DP30" s="606"/>
      <c r="DQ30" s="606"/>
      <c r="DR30" s="606"/>
      <c r="DS30" s="606"/>
      <c r="DT30" s="606"/>
      <c r="DU30" s="606"/>
      <c r="DV30" s="607"/>
      <c r="DW30" s="608">
        <v>16.8</v>
      </c>
      <c r="DX30" s="637"/>
      <c r="DY30" s="637"/>
      <c r="DZ30" s="637"/>
      <c r="EA30" s="637"/>
      <c r="EB30" s="637"/>
      <c r="EC30" s="639"/>
    </row>
    <row r="31" spans="2:133" ht="11.25" customHeight="1">
      <c r="B31" s="600" t="s">
        <v>302</v>
      </c>
      <c r="C31" s="601"/>
      <c r="D31" s="601"/>
      <c r="E31" s="601"/>
      <c r="F31" s="601"/>
      <c r="G31" s="601"/>
      <c r="H31" s="601"/>
      <c r="I31" s="601"/>
      <c r="J31" s="601"/>
      <c r="K31" s="601"/>
      <c r="L31" s="601"/>
      <c r="M31" s="601"/>
      <c r="N31" s="601"/>
      <c r="O31" s="601"/>
      <c r="P31" s="601"/>
      <c r="Q31" s="602"/>
      <c r="R31" s="603">
        <v>113681</v>
      </c>
      <c r="S31" s="606"/>
      <c r="T31" s="606"/>
      <c r="U31" s="606"/>
      <c r="V31" s="606"/>
      <c r="W31" s="606"/>
      <c r="X31" s="606"/>
      <c r="Y31" s="607"/>
      <c r="Z31" s="665">
        <v>0.2</v>
      </c>
      <c r="AA31" s="665"/>
      <c r="AB31" s="665"/>
      <c r="AC31" s="665"/>
      <c r="AD31" s="666" t="s">
        <v>171</v>
      </c>
      <c r="AE31" s="666"/>
      <c r="AF31" s="666"/>
      <c r="AG31" s="666"/>
      <c r="AH31" s="666"/>
      <c r="AI31" s="666"/>
      <c r="AJ31" s="666"/>
      <c r="AK31" s="666"/>
      <c r="AL31" s="608" t="s">
        <v>171</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98.3</v>
      </c>
      <c r="BH31" s="604"/>
      <c r="BI31" s="604"/>
      <c r="BJ31" s="604"/>
      <c r="BK31" s="604"/>
      <c r="BL31" s="604"/>
      <c r="BM31" s="609">
        <v>93.7</v>
      </c>
      <c r="BN31" s="682"/>
      <c r="BO31" s="682"/>
      <c r="BP31" s="682"/>
      <c r="BQ31" s="643"/>
      <c r="BR31" s="681">
        <v>98.6</v>
      </c>
      <c r="BS31" s="604"/>
      <c r="BT31" s="604"/>
      <c r="BU31" s="604"/>
      <c r="BV31" s="604"/>
      <c r="BW31" s="604"/>
      <c r="BX31" s="609">
        <v>93.5</v>
      </c>
      <c r="BY31" s="682"/>
      <c r="BZ31" s="682"/>
      <c r="CA31" s="682"/>
      <c r="CB31" s="643"/>
      <c r="CD31" s="689"/>
      <c r="CE31" s="690"/>
      <c r="CF31" s="647" t="s">
        <v>305</v>
      </c>
      <c r="CG31" s="644"/>
      <c r="CH31" s="644"/>
      <c r="CI31" s="644"/>
      <c r="CJ31" s="644"/>
      <c r="CK31" s="644"/>
      <c r="CL31" s="644"/>
      <c r="CM31" s="644"/>
      <c r="CN31" s="644"/>
      <c r="CO31" s="644"/>
      <c r="CP31" s="644"/>
      <c r="CQ31" s="645"/>
      <c r="CR31" s="603">
        <v>415617</v>
      </c>
      <c r="CS31" s="604"/>
      <c r="CT31" s="604"/>
      <c r="CU31" s="604"/>
      <c r="CV31" s="604"/>
      <c r="CW31" s="604"/>
      <c r="CX31" s="604"/>
      <c r="CY31" s="605"/>
      <c r="CZ31" s="608">
        <v>0.7</v>
      </c>
      <c r="DA31" s="637"/>
      <c r="DB31" s="637"/>
      <c r="DC31" s="638"/>
      <c r="DD31" s="611">
        <v>415617</v>
      </c>
      <c r="DE31" s="604"/>
      <c r="DF31" s="604"/>
      <c r="DG31" s="604"/>
      <c r="DH31" s="604"/>
      <c r="DI31" s="604"/>
      <c r="DJ31" s="604"/>
      <c r="DK31" s="605"/>
      <c r="DL31" s="611">
        <v>415617</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306</v>
      </c>
      <c r="C32" s="601"/>
      <c r="D32" s="601"/>
      <c r="E32" s="601"/>
      <c r="F32" s="601"/>
      <c r="G32" s="601"/>
      <c r="H32" s="601"/>
      <c r="I32" s="601"/>
      <c r="J32" s="601"/>
      <c r="K32" s="601"/>
      <c r="L32" s="601"/>
      <c r="M32" s="601"/>
      <c r="N32" s="601"/>
      <c r="O32" s="601"/>
      <c r="P32" s="601"/>
      <c r="Q32" s="602"/>
      <c r="R32" s="603">
        <v>3285219</v>
      </c>
      <c r="S32" s="606"/>
      <c r="T32" s="606"/>
      <c r="U32" s="606"/>
      <c r="V32" s="606"/>
      <c r="W32" s="606"/>
      <c r="X32" s="606"/>
      <c r="Y32" s="607"/>
      <c r="Z32" s="665">
        <v>4.9000000000000004</v>
      </c>
      <c r="AA32" s="665"/>
      <c r="AB32" s="665"/>
      <c r="AC32" s="665"/>
      <c r="AD32" s="666" t="s">
        <v>171</v>
      </c>
      <c r="AE32" s="666"/>
      <c r="AF32" s="666"/>
      <c r="AG32" s="666"/>
      <c r="AH32" s="666"/>
      <c r="AI32" s="666"/>
      <c r="AJ32" s="666"/>
      <c r="AK32" s="666"/>
      <c r="AL32" s="608" t="s">
        <v>171</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98.4</v>
      </c>
      <c r="BH32" s="619"/>
      <c r="BI32" s="619"/>
      <c r="BJ32" s="619"/>
      <c r="BK32" s="619"/>
      <c r="BL32" s="619"/>
      <c r="BM32" s="663">
        <v>92.3</v>
      </c>
      <c r="BN32" s="619"/>
      <c r="BO32" s="619"/>
      <c r="BP32" s="619"/>
      <c r="BQ32" s="656"/>
      <c r="BR32" s="680">
        <v>98.4</v>
      </c>
      <c r="BS32" s="619"/>
      <c r="BT32" s="619"/>
      <c r="BU32" s="619"/>
      <c r="BV32" s="619"/>
      <c r="BW32" s="619"/>
      <c r="BX32" s="663">
        <v>92</v>
      </c>
      <c r="BY32" s="619"/>
      <c r="BZ32" s="619"/>
      <c r="CA32" s="619"/>
      <c r="CB32" s="656"/>
      <c r="CD32" s="691"/>
      <c r="CE32" s="692"/>
      <c r="CF32" s="647" t="s">
        <v>308</v>
      </c>
      <c r="CG32" s="644"/>
      <c r="CH32" s="644"/>
      <c r="CI32" s="644"/>
      <c r="CJ32" s="644"/>
      <c r="CK32" s="644"/>
      <c r="CL32" s="644"/>
      <c r="CM32" s="644"/>
      <c r="CN32" s="644"/>
      <c r="CO32" s="644"/>
      <c r="CP32" s="644"/>
      <c r="CQ32" s="645"/>
      <c r="CR32" s="603">
        <v>183</v>
      </c>
      <c r="CS32" s="606"/>
      <c r="CT32" s="606"/>
      <c r="CU32" s="606"/>
      <c r="CV32" s="606"/>
      <c r="CW32" s="606"/>
      <c r="CX32" s="606"/>
      <c r="CY32" s="607"/>
      <c r="CZ32" s="608">
        <v>0</v>
      </c>
      <c r="DA32" s="637"/>
      <c r="DB32" s="637"/>
      <c r="DC32" s="638"/>
      <c r="DD32" s="611">
        <v>183</v>
      </c>
      <c r="DE32" s="606"/>
      <c r="DF32" s="606"/>
      <c r="DG32" s="606"/>
      <c r="DH32" s="606"/>
      <c r="DI32" s="606"/>
      <c r="DJ32" s="606"/>
      <c r="DK32" s="607"/>
      <c r="DL32" s="611">
        <v>183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309</v>
      </c>
      <c r="C33" s="601"/>
      <c r="D33" s="601"/>
      <c r="E33" s="601"/>
      <c r="F33" s="601"/>
      <c r="G33" s="601"/>
      <c r="H33" s="601"/>
      <c r="I33" s="601"/>
      <c r="J33" s="601"/>
      <c r="K33" s="601"/>
      <c r="L33" s="601"/>
      <c r="M33" s="601"/>
      <c r="N33" s="601"/>
      <c r="O33" s="601"/>
      <c r="P33" s="601"/>
      <c r="Q33" s="602"/>
      <c r="R33" s="603">
        <v>2402832</v>
      </c>
      <c r="S33" s="606"/>
      <c r="T33" s="606"/>
      <c r="U33" s="606"/>
      <c r="V33" s="606"/>
      <c r="W33" s="606"/>
      <c r="X33" s="606"/>
      <c r="Y33" s="607"/>
      <c r="Z33" s="665">
        <v>3.6</v>
      </c>
      <c r="AA33" s="665"/>
      <c r="AB33" s="665"/>
      <c r="AC33" s="665"/>
      <c r="AD33" s="666" t="s">
        <v>171</v>
      </c>
      <c r="AE33" s="666"/>
      <c r="AF33" s="666"/>
      <c r="AG33" s="666"/>
      <c r="AH33" s="666"/>
      <c r="AI33" s="666"/>
      <c r="AJ33" s="666"/>
      <c r="AK33" s="666"/>
      <c r="AL33" s="608" t="s">
        <v>171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24494802</v>
      </c>
      <c r="CS33" s="604"/>
      <c r="CT33" s="604"/>
      <c r="CU33" s="604"/>
      <c r="CV33" s="604"/>
      <c r="CW33" s="604"/>
      <c r="CX33" s="604"/>
      <c r="CY33" s="605"/>
      <c r="CZ33" s="608">
        <v>38.5</v>
      </c>
      <c r="DA33" s="637"/>
      <c r="DB33" s="637"/>
      <c r="DC33" s="638"/>
      <c r="DD33" s="611">
        <v>17432703</v>
      </c>
      <c r="DE33" s="604"/>
      <c r="DF33" s="604"/>
      <c r="DG33" s="604"/>
      <c r="DH33" s="604"/>
      <c r="DI33" s="604"/>
      <c r="DJ33" s="604"/>
      <c r="DK33" s="605"/>
      <c r="DL33" s="611">
        <v>14131333</v>
      </c>
      <c r="DM33" s="604"/>
      <c r="DN33" s="604"/>
      <c r="DO33" s="604"/>
      <c r="DP33" s="604"/>
      <c r="DQ33" s="604"/>
      <c r="DR33" s="604"/>
      <c r="DS33" s="604"/>
      <c r="DT33" s="604"/>
      <c r="DU33" s="604"/>
      <c r="DV33" s="605"/>
      <c r="DW33" s="608">
        <v>38.4</v>
      </c>
      <c r="DX33" s="637"/>
      <c r="DY33" s="637"/>
      <c r="DZ33" s="637"/>
      <c r="EA33" s="637"/>
      <c r="EB33" s="637"/>
      <c r="EC33" s="639"/>
    </row>
    <row r="34" spans="2:133" ht="11.25" customHeight="1">
      <c r="B34" s="600" t="s">
        <v>311</v>
      </c>
      <c r="C34" s="601"/>
      <c r="D34" s="601"/>
      <c r="E34" s="601"/>
      <c r="F34" s="601"/>
      <c r="G34" s="601"/>
      <c r="H34" s="601"/>
      <c r="I34" s="601"/>
      <c r="J34" s="601"/>
      <c r="K34" s="601"/>
      <c r="L34" s="601"/>
      <c r="M34" s="601"/>
      <c r="N34" s="601"/>
      <c r="O34" s="601"/>
      <c r="P34" s="601"/>
      <c r="Q34" s="602"/>
      <c r="R34" s="603">
        <v>4226542</v>
      </c>
      <c r="S34" s="606"/>
      <c r="T34" s="606"/>
      <c r="U34" s="606"/>
      <c r="V34" s="606"/>
      <c r="W34" s="606"/>
      <c r="X34" s="606"/>
      <c r="Y34" s="607"/>
      <c r="Z34" s="665">
        <v>6.4</v>
      </c>
      <c r="AA34" s="665"/>
      <c r="AB34" s="665"/>
      <c r="AC34" s="665"/>
      <c r="AD34" s="666">
        <v>493</v>
      </c>
      <c r="AE34" s="666"/>
      <c r="AF34" s="666"/>
      <c r="AG34" s="666"/>
      <c r="AH34" s="666"/>
      <c r="AI34" s="666"/>
      <c r="AJ34" s="666"/>
      <c r="AK34" s="666"/>
      <c r="AL34" s="608">
        <v>0</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8952913</v>
      </c>
      <c r="CS34" s="606"/>
      <c r="CT34" s="606"/>
      <c r="CU34" s="606"/>
      <c r="CV34" s="606"/>
      <c r="CW34" s="606"/>
      <c r="CX34" s="606"/>
      <c r="CY34" s="607"/>
      <c r="CZ34" s="608">
        <v>14.1</v>
      </c>
      <c r="DA34" s="637"/>
      <c r="DB34" s="637"/>
      <c r="DC34" s="638"/>
      <c r="DD34" s="611">
        <v>6887873</v>
      </c>
      <c r="DE34" s="606"/>
      <c r="DF34" s="606"/>
      <c r="DG34" s="606"/>
      <c r="DH34" s="606"/>
      <c r="DI34" s="606"/>
      <c r="DJ34" s="606"/>
      <c r="DK34" s="607"/>
      <c r="DL34" s="611">
        <v>6561039</v>
      </c>
      <c r="DM34" s="606"/>
      <c r="DN34" s="606"/>
      <c r="DO34" s="606"/>
      <c r="DP34" s="606"/>
      <c r="DQ34" s="606"/>
      <c r="DR34" s="606"/>
      <c r="DS34" s="606"/>
      <c r="DT34" s="606"/>
      <c r="DU34" s="606"/>
      <c r="DV34" s="607"/>
      <c r="DW34" s="608">
        <v>17.8</v>
      </c>
      <c r="DX34" s="637"/>
      <c r="DY34" s="637"/>
      <c r="DZ34" s="637"/>
      <c r="EA34" s="637"/>
      <c r="EB34" s="637"/>
      <c r="EC34" s="639"/>
    </row>
    <row r="35" spans="2:133" ht="11.25" customHeight="1">
      <c r="B35" s="600" t="s">
        <v>315</v>
      </c>
      <c r="C35" s="601"/>
      <c r="D35" s="601"/>
      <c r="E35" s="601"/>
      <c r="F35" s="601"/>
      <c r="G35" s="601"/>
      <c r="H35" s="601"/>
      <c r="I35" s="601"/>
      <c r="J35" s="601"/>
      <c r="K35" s="601"/>
      <c r="L35" s="601"/>
      <c r="M35" s="601"/>
      <c r="N35" s="601"/>
      <c r="O35" s="601"/>
      <c r="P35" s="601"/>
      <c r="Q35" s="602"/>
      <c r="R35" s="603">
        <v>5258755</v>
      </c>
      <c r="S35" s="606"/>
      <c r="T35" s="606"/>
      <c r="U35" s="606"/>
      <c r="V35" s="606"/>
      <c r="W35" s="606"/>
      <c r="X35" s="606"/>
      <c r="Y35" s="607"/>
      <c r="Z35" s="665">
        <v>7.9</v>
      </c>
      <c r="AA35" s="665"/>
      <c r="AB35" s="665"/>
      <c r="AC35" s="665"/>
      <c r="AD35" s="666" t="s">
        <v>171</v>
      </c>
      <c r="AE35" s="666"/>
      <c r="AF35" s="666"/>
      <c r="AG35" s="666"/>
      <c r="AH35" s="666"/>
      <c r="AI35" s="666"/>
      <c r="AJ35" s="666"/>
      <c r="AK35" s="666"/>
      <c r="AL35" s="608" t="s">
        <v>171</v>
      </c>
      <c r="AM35" s="609"/>
      <c r="AN35" s="609"/>
      <c r="AO35" s="667"/>
      <c r="AP35" s="214"/>
      <c r="AQ35" s="671" t="s">
        <v>316</v>
      </c>
      <c r="AR35" s="672"/>
      <c r="AS35" s="672"/>
      <c r="AT35" s="672"/>
      <c r="AU35" s="672"/>
      <c r="AV35" s="672"/>
      <c r="AW35" s="672"/>
      <c r="AX35" s="672"/>
      <c r="AY35" s="673"/>
      <c r="AZ35" s="668">
        <v>8519413</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975838</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170560</v>
      </c>
      <c r="CS35" s="604"/>
      <c r="CT35" s="604"/>
      <c r="CU35" s="604"/>
      <c r="CV35" s="604"/>
      <c r="CW35" s="604"/>
      <c r="CX35" s="604"/>
      <c r="CY35" s="605"/>
      <c r="CZ35" s="608">
        <v>0.3</v>
      </c>
      <c r="DA35" s="637"/>
      <c r="DB35" s="637"/>
      <c r="DC35" s="638"/>
      <c r="DD35" s="611">
        <v>136310</v>
      </c>
      <c r="DE35" s="604"/>
      <c r="DF35" s="604"/>
      <c r="DG35" s="604"/>
      <c r="DH35" s="604"/>
      <c r="DI35" s="604"/>
      <c r="DJ35" s="604"/>
      <c r="DK35" s="605"/>
      <c r="DL35" s="611">
        <v>135738</v>
      </c>
      <c r="DM35" s="604"/>
      <c r="DN35" s="604"/>
      <c r="DO35" s="604"/>
      <c r="DP35" s="604"/>
      <c r="DQ35" s="604"/>
      <c r="DR35" s="604"/>
      <c r="DS35" s="604"/>
      <c r="DT35" s="604"/>
      <c r="DU35" s="604"/>
      <c r="DV35" s="605"/>
      <c r="DW35" s="608">
        <v>0.4</v>
      </c>
      <c r="DX35" s="637"/>
      <c r="DY35" s="637"/>
      <c r="DZ35" s="637"/>
      <c r="EA35" s="637"/>
      <c r="EB35" s="637"/>
      <c r="EC35" s="639"/>
    </row>
    <row r="36" spans="2:133" ht="11.25" customHeight="1">
      <c r="B36" s="600" t="s">
        <v>319</v>
      </c>
      <c r="C36" s="601"/>
      <c r="D36" s="601"/>
      <c r="E36" s="601"/>
      <c r="F36" s="601"/>
      <c r="G36" s="601"/>
      <c r="H36" s="601"/>
      <c r="I36" s="601"/>
      <c r="J36" s="601"/>
      <c r="K36" s="601"/>
      <c r="L36" s="601"/>
      <c r="M36" s="601"/>
      <c r="N36" s="601"/>
      <c r="O36" s="601"/>
      <c r="P36" s="601"/>
      <c r="Q36" s="602"/>
      <c r="R36" s="603" t="s">
        <v>171</v>
      </c>
      <c r="S36" s="606"/>
      <c r="T36" s="606"/>
      <c r="U36" s="606"/>
      <c r="V36" s="606"/>
      <c r="W36" s="606"/>
      <c r="X36" s="606"/>
      <c r="Y36" s="607"/>
      <c r="Z36" s="665" t="s">
        <v>171</v>
      </c>
      <c r="AA36" s="665"/>
      <c r="AB36" s="665"/>
      <c r="AC36" s="665"/>
      <c r="AD36" s="666" t="s">
        <v>171</v>
      </c>
      <c r="AE36" s="666"/>
      <c r="AF36" s="666"/>
      <c r="AG36" s="666"/>
      <c r="AH36" s="666"/>
      <c r="AI36" s="666"/>
      <c r="AJ36" s="666"/>
      <c r="AK36" s="666"/>
      <c r="AL36" s="608" t="s">
        <v>171</v>
      </c>
      <c r="AM36" s="609"/>
      <c r="AN36" s="609"/>
      <c r="AO36" s="667"/>
      <c r="AQ36" s="640" t="s">
        <v>320</v>
      </c>
      <c r="AR36" s="641"/>
      <c r="AS36" s="641"/>
      <c r="AT36" s="641"/>
      <c r="AU36" s="641"/>
      <c r="AV36" s="641"/>
      <c r="AW36" s="641"/>
      <c r="AX36" s="641"/>
      <c r="AY36" s="642"/>
      <c r="AZ36" s="603">
        <v>2617763</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824747</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2395521</v>
      </c>
      <c r="CS36" s="606"/>
      <c r="CT36" s="606"/>
      <c r="CU36" s="606"/>
      <c r="CV36" s="606"/>
      <c r="CW36" s="606"/>
      <c r="CX36" s="606"/>
      <c r="CY36" s="607"/>
      <c r="CZ36" s="608">
        <v>3.8</v>
      </c>
      <c r="DA36" s="637"/>
      <c r="DB36" s="637"/>
      <c r="DC36" s="638"/>
      <c r="DD36" s="611">
        <v>2065279</v>
      </c>
      <c r="DE36" s="606"/>
      <c r="DF36" s="606"/>
      <c r="DG36" s="606"/>
      <c r="DH36" s="606"/>
      <c r="DI36" s="606"/>
      <c r="DJ36" s="606"/>
      <c r="DK36" s="607"/>
      <c r="DL36" s="611">
        <v>1209846</v>
      </c>
      <c r="DM36" s="606"/>
      <c r="DN36" s="606"/>
      <c r="DO36" s="606"/>
      <c r="DP36" s="606"/>
      <c r="DQ36" s="606"/>
      <c r="DR36" s="606"/>
      <c r="DS36" s="606"/>
      <c r="DT36" s="606"/>
      <c r="DU36" s="606"/>
      <c r="DV36" s="607"/>
      <c r="DW36" s="608">
        <v>3.3</v>
      </c>
      <c r="DX36" s="637"/>
      <c r="DY36" s="637"/>
      <c r="DZ36" s="637"/>
      <c r="EA36" s="637"/>
      <c r="EB36" s="637"/>
      <c r="EC36" s="639"/>
    </row>
    <row r="37" spans="2:133" ht="11.25" customHeight="1">
      <c r="B37" s="600" t="s">
        <v>323</v>
      </c>
      <c r="C37" s="601"/>
      <c r="D37" s="601"/>
      <c r="E37" s="601"/>
      <c r="F37" s="601"/>
      <c r="G37" s="601"/>
      <c r="H37" s="601"/>
      <c r="I37" s="601"/>
      <c r="J37" s="601"/>
      <c r="K37" s="601"/>
      <c r="L37" s="601"/>
      <c r="M37" s="601"/>
      <c r="N37" s="601"/>
      <c r="O37" s="601"/>
      <c r="P37" s="601"/>
      <c r="Q37" s="602"/>
      <c r="R37" s="603">
        <v>2246455</v>
      </c>
      <c r="S37" s="606"/>
      <c r="T37" s="606"/>
      <c r="U37" s="606"/>
      <c r="V37" s="606"/>
      <c r="W37" s="606"/>
      <c r="X37" s="606"/>
      <c r="Y37" s="607"/>
      <c r="Z37" s="665">
        <v>3.4</v>
      </c>
      <c r="AA37" s="665"/>
      <c r="AB37" s="665"/>
      <c r="AC37" s="665"/>
      <c r="AD37" s="666" t="s">
        <v>171</v>
      </c>
      <c r="AE37" s="666"/>
      <c r="AF37" s="666"/>
      <c r="AG37" s="666"/>
      <c r="AH37" s="666"/>
      <c r="AI37" s="666"/>
      <c r="AJ37" s="666"/>
      <c r="AK37" s="666"/>
      <c r="AL37" s="608" t="s">
        <v>171</v>
      </c>
      <c r="AM37" s="609"/>
      <c r="AN37" s="609"/>
      <c r="AO37" s="667"/>
      <c r="AQ37" s="640" t="s">
        <v>324</v>
      </c>
      <c r="AR37" s="641"/>
      <c r="AS37" s="641"/>
      <c r="AT37" s="641"/>
      <c r="AU37" s="641"/>
      <c r="AV37" s="641"/>
      <c r="AW37" s="641"/>
      <c r="AX37" s="641"/>
      <c r="AY37" s="642"/>
      <c r="AZ37" s="603">
        <v>114302</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24309</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194839</v>
      </c>
      <c r="CS37" s="604"/>
      <c r="CT37" s="604"/>
      <c r="CU37" s="604"/>
      <c r="CV37" s="604"/>
      <c r="CW37" s="604"/>
      <c r="CX37" s="604"/>
      <c r="CY37" s="605"/>
      <c r="CZ37" s="608">
        <v>0.3</v>
      </c>
      <c r="DA37" s="637"/>
      <c r="DB37" s="637"/>
      <c r="DC37" s="638"/>
      <c r="DD37" s="611">
        <v>194839</v>
      </c>
      <c r="DE37" s="604"/>
      <c r="DF37" s="604"/>
      <c r="DG37" s="604"/>
      <c r="DH37" s="604"/>
      <c r="DI37" s="604"/>
      <c r="DJ37" s="604"/>
      <c r="DK37" s="605"/>
      <c r="DL37" s="611">
        <v>142071</v>
      </c>
      <c r="DM37" s="604"/>
      <c r="DN37" s="604"/>
      <c r="DO37" s="604"/>
      <c r="DP37" s="604"/>
      <c r="DQ37" s="604"/>
      <c r="DR37" s="604"/>
      <c r="DS37" s="604"/>
      <c r="DT37" s="604"/>
      <c r="DU37" s="604"/>
      <c r="DV37" s="605"/>
      <c r="DW37" s="608">
        <v>0.4</v>
      </c>
      <c r="DX37" s="637"/>
      <c r="DY37" s="637"/>
      <c r="DZ37" s="637"/>
      <c r="EA37" s="637"/>
      <c r="EB37" s="637"/>
      <c r="EC37" s="639"/>
    </row>
    <row r="38" spans="2:133" ht="11.25" customHeight="1">
      <c r="B38" s="615" t="s">
        <v>327</v>
      </c>
      <c r="C38" s="616"/>
      <c r="D38" s="616"/>
      <c r="E38" s="616"/>
      <c r="F38" s="616"/>
      <c r="G38" s="616"/>
      <c r="H38" s="616"/>
      <c r="I38" s="616"/>
      <c r="J38" s="616"/>
      <c r="K38" s="616"/>
      <c r="L38" s="616"/>
      <c r="M38" s="616"/>
      <c r="N38" s="616"/>
      <c r="O38" s="616"/>
      <c r="P38" s="616"/>
      <c r="Q38" s="617"/>
      <c r="R38" s="618">
        <v>66521951</v>
      </c>
      <c r="S38" s="655"/>
      <c r="T38" s="655"/>
      <c r="U38" s="655"/>
      <c r="V38" s="655"/>
      <c r="W38" s="655"/>
      <c r="X38" s="655"/>
      <c r="Y38" s="660"/>
      <c r="Z38" s="661">
        <v>100</v>
      </c>
      <c r="AA38" s="661"/>
      <c r="AB38" s="661"/>
      <c r="AC38" s="661"/>
      <c r="AD38" s="662">
        <v>34546344</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v>49450</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40883</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8392607</v>
      </c>
      <c r="CS38" s="606"/>
      <c r="CT38" s="606"/>
      <c r="CU38" s="606"/>
      <c r="CV38" s="606"/>
      <c r="CW38" s="606"/>
      <c r="CX38" s="606"/>
      <c r="CY38" s="607"/>
      <c r="CZ38" s="608">
        <v>13.2</v>
      </c>
      <c r="DA38" s="637"/>
      <c r="DB38" s="637"/>
      <c r="DC38" s="638"/>
      <c r="DD38" s="611">
        <v>7166313</v>
      </c>
      <c r="DE38" s="606"/>
      <c r="DF38" s="606"/>
      <c r="DG38" s="606"/>
      <c r="DH38" s="606"/>
      <c r="DI38" s="606"/>
      <c r="DJ38" s="606"/>
      <c r="DK38" s="607"/>
      <c r="DL38" s="611">
        <v>6224710</v>
      </c>
      <c r="DM38" s="606"/>
      <c r="DN38" s="606"/>
      <c r="DO38" s="606"/>
      <c r="DP38" s="606"/>
      <c r="DQ38" s="606"/>
      <c r="DR38" s="606"/>
      <c r="DS38" s="606"/>
      <c r="DT38" s="606"/>
      <c r="DU38" s="606"/>
      <c r="DV38" s="607"/>
      <c r="DW38" s="608">
        <v>16.899999999999999</v>
      </c>
      <c r="DX38" s="637"/>
      <c r="DY38" s="637"/>
      <c r="DZ38" s="637"/>
      <c r="EA38" s="637"/>
      <c r="EB38" s="637"/>
      <c r="EC38" s="639"/>
    </row>
    <row r="39" spans="2:133" ht="11.25" customHeight="1">
      <c r="AQ39" s="640" t="s">
        <v>331</v>
      </c>
      <c r="AR39" s="641"/>
      <c r="AS39" s="641"/>
      <c r="AT39" s="641"/>
      <c r="AU39" s="641"/>
      <c r="AV39" s="641"/>
      <c r="AW39" s="641"/>
      <c r="AX39" s="641"/>
      <c r="AY39" s="642"/>
      <c r="AZ39" s="603">
        <v>43742</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113</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1260951</v>
      </c>
      <c r="CS39" s="604"/>
      <c r="CT39" s="604"/>
      <c r="CU39" s="604"/>
      <c r="CV39" s="604"/>
      <c r="CW39" s="604"/>
      <c r="CX39" s="604"/>
      <c r="CY39" s="605"/>
      <c r="CZ39" s="608">
        <v>2</v>
      </c>
      <c r="DA39" s="637"/>
      <c r="DB39" s="637"/>
      <c r="DC39" s="638"/>
      <c r="DD39" s="611">
        <v>1122678</v>
      </c>
      <c r="DE39" s="604"/>
      <c r="DF39" s="604"/>
      <c r="DG39" s="604"/>
      <c r="DH39" s="604"/>
      <c r="DI39" s="604"/>
      <c r="DJ39" s="604"/>
      <c r="DK39" s="605"/>
      <c r="DL39" s="611" t="s">
        <v>335</v>
      </c>
      <c r="DM39" s="604"/>
      <c r="DN39" s="604"/>
      <c r="DO39" s="604"/>
      <c r="DP39" s="604"/>
      <c r="DQ39" s="604"/>
      <c r="DR39" s="604"/>
      <c r="DS39" s="604"/>
      <c r="DT39" s="604"/>
      <c r="DU39" s="604"/>
      <c r="DV39" s="605"/>
      <c r="DW39" s="608" t="s">
        <v>335</v>
      </c>
      <c r="DX39" s="637"/>
      <c r="DY39" s="637"/>
      <c r="DZ39" s="637"/>
      <c r="EA39" s="637"/>
      <c r="EB39" s="637"/>
      <c r="EC39" s="639"/>
    </row>
    <row r="40" spans="2:133" ht="11.25" customHeight="1">
      <c r="AQ40" s="640" t="s">
        <v>336</v>
      </c>
      <c r="AR40" s="641"/>
      <c r="AS40" s="641"/>
      <c r="AT40" s="641"/>
      <c r="AU40" s="641"/>
      <c r="AV40" s="641"/>
      <c r="AW40" s="641"/>
      <c r="AX40" s="641"/>
      <c r="AY40" s="642"/>
      <c r="AZ40" s="603">
        <v>1522501</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105</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3322250</v>
      </c>
      <c r="CS40" s="606"/>
      <c r="CT40" s="606"/>
      <c r="CU40" s="606"/>
      <c r="CV40" s="606"/>
      <c r="CW40" s="606"/>
      <c r="CX40" s="606"/>
      <c r="CY40" s="607"/>
      <c r="CZ40" s="608">
        <v>5.2</v>
      </c>
      <c r="DA40" s="637"/>
      <c r="DB40" s="637"/>
      <c r="DC40" s="638"/>
      <c r="DD40" s="611">
        <v>54250</v>
      </c>
      <c r="DE40" s="606"/>
      <c r="DF40" s="606"/>
      <c r="DG40" s="606"/>
      <c r="DH40" s="606"/>
      <c r="DI40" s="606"/>
      <c r="DJ40" s="606"/>
      <c r="DK40" s="607"/>
      <c r="DL40" s="611" t="s">
        <v>121</v>
      </c>
      <c r="DM40" s="606"/>
      <c r="DN40" s="606"/>
      <c r="DO40" s="606"/>
      <c r="DP40" s="606"/>
      <c r="DQ40" s="606"/>
      <c r="DR40" s="606"/>
      <c r="DS40" s="606"/>
      <c r="DT40" s="606"/>
      <c r="DU40" s="606"/>
      <c r="DV40" s="607"/>
      <c r="DW40" s="608" t="s">
        <v>335</v>
      </c>
      <c r="DX40" s="637"/>
      <c r="DY40" s="637"/>
      <c r="DZ40" s="637"/>
      <c r="EA40" s="637"/>
      <c r="EB40" s="637"/>
      <c r="EC40" s="639"/>
    </row>
    <row r="41" spans="2:133" ht="11.25" customHeight="1">
      <c r="AQ41" s="652" t="s">
        <v>339</v>
      </c>
      <c r="AR41" s="653"/>
      <c r="AS41" s="653"/>
      <c r="AT41" s="653"/>
      <c r="AU41" s="653"/>
      <c r="AV41" s="653"/>
      <c r="AW41" s="653"/>
      <c r="AX41" s="653"/>
      <c r="AY41" s="654"/>
      <c r="AZ41" s="618">
        <v>4171655</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298</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7881442</v>
      </c>
      <c r="CS42" s="606"/>
      <c r="CT42" s="606"/>
      <c r="CU42" s="606"/>
      <c r="CV42" s="606"/>
      <c r="CW42" s="606"/>
      <c r="CX42" s="606"/>
      <c r="CY42" s="607"/>
      <c r="CZ42" s="608">
        <v>12.4</v>
      </c>
      <c r="DA42" s="609"/>
      <c r="DB42" s="609"/>
      <c r="DC42" s="610"/>
      <c r="DD42" s="611">
        <v>2373365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350370</v>
      </c>
      <c r="CS43" s="604"/>
      <c r="CT43" s="604"/>
      <c r="CU43" s="604"/>
      <c r="CV43" s="604"/>
      <c r="CW43" s="604"/>
      <c r="CX43" s="604"/>
      <c r="CY43" s="605"/>
      <c r="CZ43" s="608">
        <v>0.6</v>
      </c>
      <c r="DA43" s="637"/>
      <c r="DB43" s="637"/>
      <c r="DC43" s="638"/>
      <c r="DD43" s="611">
        <v>350370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346</v>
      </c>
      <c r="CD44" s="631" t="s">
        <v>296</v>
      </c>
      <c r="CE44" s="632"/>
      <c r="CF44" s="600" t="s">
        <v>347</v>
      </c>
      <c r="CG44" s="601"/>
      <c r="CH44" s="601"/>
      <c r="CI44" s="601"/>
      <c r="CJ44" s="601"/>
      <c r="CK44" s="601"/>
      <c r="CL44" s="601"/>
      <c r="CM44" s="601"/>
      <c r="CN44" s="601"/>
      <c r="CO44" s="601"/>
      <c r="CP44" s="601"/>
      <c r="CQ44" s="602"/>
      <c r="CR44" s="603">
        <v>7861987</v>
      </c>
      <c r="CS44" s="606"/>
      <c r="CT44" s="606"/>
      <c r="CU44" s="606"/>
      <c r="CV44" s="606"/>
      <c r="CW44" s="606"/>
      <c r="CX44" s="606"/>
      <c r="CY44" s="607"/>
      <c r="CZ44" s="608">
        <v>12.4</v>
      </c>
      <c r="DA44" s="609"/>
      <c r="DB44" s="609"/>
      <c r="DC44" s="610"/>
      <c r="DD44" s="611">
        <v>2365676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348</v>
      </c>
      <c r="CG45" s="601"/>
      <c r="CH45" s="601"/>
      <c r="CI45" s="601"/>
      <c r="CJ45" s="601"/>
      <c r="CK45" s="601"/>
      <c r="CL45" s="601"/>
      <c r="CM45" s="601"/>
      <c r="CN45" s="601"/>
      <c r="CO45" s="601"/>
      <c r="CP45" s="601"/>
      <c r="CQ45" s="602"/>
      <c r="CR45" s="603">
        <v>3600974</v>
      </c>
      <c r="CS45" s="604"/>
      <c r="CT45" s="604"/>
      <c r="CU45" s="604"/>
      <c r="CV45" s="604"/>
      <c r="CW45" s="604"/>
      <c r="CX45" s="604"/>
      <c r="CY45" s="605"/>
      <c r="CZ45" s="608">
        <v>5.7</v>
      </c>
      <c r="DA45" s="637"/>
      <c r="DB45" s="637"/>
      <c r="DC45" s="638"/>
      <c r="DD45" s="611">
        <v>253500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349</v>
      </c>
      <c r="CG46" s="601"/>
      <c r="CH46" s="601"/>
      <c r="CI46" s="601"/>
      <c r="CJ46" s="601"/>
      <c r="CK46" s="601"/>
      <c r="CL46" s="601"/>
      <c r="CM46" s="601"/>
      <c r="CN46" s="601"/>
      <c r="CO46" s="601"/>
      <c r="CP46" s="601"/>
      <c r="CQ46" s="602"/>
      <c r="CR46" s="603">
        <v>4067912</v>
      </c>
      <c r="CS46" s="606"/>
      <c r="CT46" s="606"/>
      <c r="CU46" s="606"/>
      <c r="CV46" s="606"/>
      <c r="CW46" s="606"/>
      <c r="CX46" s="606"/>
      <c r="CY46" s="607"/>
      <c r="CZ46" s="608">
        <v>6.4</v>
      </c>
      <c r="DA46" s="609"/>
      <c r="DB46" s="609"/>
      <c r="DC46" s="610"/>
      <c r="DD46" s="611">
        <v>2037036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350</v>
      </c>
      <c r="CG47" s="601"/>
      <c r="CH47" s="601"/>
      <c r="CI47" s="601"/>
      <c r="CJ47" s="601"/>
      <c r="CK47" s="601"/>
      <c r="CL47" s="601"/>
      <c r="CM47" s="601"/>
      <c r="CN47" s="601"/>
      <c r="CO47" s="601"/>
      <c r="CP47" s="601"/>
      <c r="CQ47" s="602"/>
      <c r="CR47" s="603">
        <v>19455</v>
      </c>
      <c r="CS47" s="604"/>
      <c r="CT47" s="604"/>
      <c r="CU47" s="604"/>
      <c r="CV47" s="604"/>
      <c r="CW47" s="604"/>
      <c r="CX47" s="604"/>
      <c r="CY47" s="605"/>
      <c r="CZ47" s="608">
        <v>0</v>
      </c>
      <c r="DA47" s="637"/>
      <c r="DB47" s="637"/>
      <c r="DC47" s="638"/>
      <c r="DD47" s="611">
        <v>7689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351</v>
      </c>
      <c r="CG48" s="601"/>
      <c r="CH48" s="601"/>
      <c r="CI48" s="601"/>
      <c r="CJ48" s="601"/>
      <c r="CK48" s="601"/>
      <c r="CL48" s="601"/>
      <c r="CM48" s="601"/>
      <c r="CN48" s="601"/>
      <c r="CO48" s="601"/>
      <c r="CP48" s="601"/>
      <c r="CQ48" s="602"/>
      <c r="CR48" s="603" t="s">
        <v>121</v>
      </c>
      <c r="CS48" s="606"/>
      <c r="CT48" s="606"/>
      <c r="CU48" s="606"/>
      <c r="CV48" s="606"/>
      <c r="CW48" s="606"/>
      <c r="CX48" s="606"/>
      <c r="CY48" s="607"/>
      <c r="CZ48" s="608" t="s">
        <v>335</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352</v>
      </c>
      <c r="CE49" s="616"/>
      <c r="CF49" s="616"/>
      <c r="CG49" s="616"/>
      <c r="CH49" s="616"/>
      <c r="CI49" s="616"/>
      <c r="CJ49" s="616"/>
      <c r="CK49" s="616"/>
      <c r="CL49" s="616"/>
      <c r="CM49" s="616"/>
      <c r="CN49" s="616"/>
      <c r="CO49" s="616"/>
      <c r="CP49" s="616"/>
      <c r="CQ49" s="617"/>
      <c r="CR49" s="618">
        <v>63602488</v>
      </c>
      <c r="CS49" s="619"/>
      <c r="CT49" s="619"/>
      <c r="CU49" s="619"/>
      <c r="CV49" s="619"/>
      <c r="CW49" s="619"/>
      <c r="CX49" s="619"/>
      <c r="CY49" s="620"/>
      <c r="CZ49" s="621">
        <v>100</v>
      </c>
      <c r="DA49" s="622"/>
      <c r="DB49" s="622"/>
      <c r="DC49" s="623"/>
      <c r="DD49" s="624">
        <v>41352247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6J2Omc/DDBeGfTE/z7hLaDgxmHU2X9FxIMApk1onfGAbiFdl3xHO3nIwKdEZZ3J0YD9NeSbnXOcUyQ7vVLE2lg==" saltValue="kf/uUFJY+1lGJww0d128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0" t="s">
        <v>354</v>
      </c>
      <c r="DK2" s="1141"/>
      <c r="DL2" s="1141"/>
      <c r="DM2" s="1141"/>
      <c r="DN2" s="1141"/>
      <c r="DO2" s="1142"/>
      <c r="DP2" s="229"/>
      <c r="DQ2" s="1140" t="s">
        <v>355</v>
      </c>
      <c r="DR2" s="1141"/>
      <c r="DS2" s="1141"/>
      <c r="DT2" s="1141"/>
      <c r="DU2" s="1141"/>
      <c r="DV2" s="1141"/>
      <c r="DW2" s="1141"/>
      <c r="DX2" s="1141"/>
      <c r="DY2" s="1141"/>
      <c r="DZ2" s="114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3" t="s">
        <v>356</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3"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8" t="s">
        <v>372</v>
      </c>
      <c r="DH5" s="1129"/>
      <c r="DI5" s="1129"/>
      <c r="DJ5" s="1129"/>
      <c r="DK5" s="1130"/>
      <c r="DL5" s="1128" t="s">
        <v>373</v>
      </c>
      <c r="DM5" s="1129"/>
      <c r="DN5" s="1129"/>
      <c r="DO5" s="1129"/>
      <c r="DP5" s="1130"/>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4"/>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1"/>
      <c r="DH6" s="1132"/>
      <c r="DI6" s="1132"/>
      <c r="DJ6" s="1132"/>
      <c r="DK6" s="1133"/>
      <c r="DL6" s="1131"/>
      <c r="DM6" s="1132"/>
      <c r="DN6" s="1132"/>
      <c r="DO6" s="1132"/>
      <c r="DP6" s="1133"/>
      <c r="DQ6" s="1035"/>
      <c r="DR6" s="1036"/>
      <c r="DS6" s="1036"/>
      <c r="DT6" s="1036"/>
      <c r="DU6" s="1037"/>
      <c r="DV6" s="1035"/>
      <c r="DW6" s="1036"/>
      <c r="DX6" s="1036"/>
      <c r="DY6" s="1036"/>
      <c r="DZ6" s="1049"/>
      <c r="EA6" s="234"/>
    </row>
    <row r="7" spans="1:131" s="235" customFormat="1" ht="26.25" customHeight="1" thickTop="1">
      <c r="A7" s="238">
        <v>1</v>
      </c>
      <c r="B7" s="1080" t="s">
        <v>375</v>
      </c>
      <c r="C7" s="1081"/>
      <c r="D7" s="1081"/>
      <c r="E7" s="1081"/>
      <c r="F7" s="1081"/>
      <c r="G7" s="1081"/>
      <c r="H7" s="1081"/>
      <c r="I7" s="1081"/>
      <c r="J7" s="1081"/>
      <c r="K7" s="1081"/>
      <c r="L7" s="1081"/>
      <c r="M7" s="1081"/>
      <c r="N7" s="1081"/>
      <c r="O7" s="1081"/>
      <c r="P7" s="1082"/>
      <c r="Q7" s="1134">
        <v>66521</v>
      </c>
      <c r="R7" s="1135"/>
      <c r="S7" s="1135"/>
      <c r="T7" s="1135"/>
      <c r="U7" s="1135"/>
      <c r="V7" s="1135">
        <v>63602</v>
      </c>
      <c r="W7" s="1135"/>
      <c r="X7" s="1135"/>
      <c r="Y7" s="1135"/>
      <c r="Z7" s="1135"/>
      <c r="AA7" s="1135">
        <v>2919</v>
      </c>
      <c r="AB7" s="1135"/>
      <c r="AC7" s="1135"/>
      <c r="AD7" s="1135"/>
      <c r="AE7" s="1136"/>
      <c r="AF7" s="1137">
        <v>2680</v>
      </c>
      <c r="AG7" s="1138"/>
      <c r="AH7" s="1138"/>
      <c r="AI7" s="1138"/>
      <c r="AJ7" s="1139"/>
      <c r="AK7" s="1121">
        <v>3285</v>
      </c>
      <c r="AL7" s="1122"/>
      <c r="AM7" s="1122"/>
      <c r="AN7" s="1122"/>
      <c r="AO7" s="1122"/>
      <c r="AP7" s="1122">
        <v>59579</v>
      </c>
      <c r="AQ7" s="1122"/>
      <c r="AR7" s="1122"/>
      <c r="AS7" s="1122"/>
      <c r="AT7" s="1122"/>
      <c r="AU7" s="1123"/>
      <c r="AV7" s="1123"/>
      <c r="AW7" s="1123"/>
      <c r="AX7" s="1123"/>
      <c r="AY7" s="1124"/>
      <c r="AZ7" s="232"/>
      <c r="BA7" s="232"/>
      <c r="BB7" s="232"/>
      <c r="BC7" s="232"/>
      <c r="BD7" s="232"/>
      <c r="BE7" s="233"/>
      <c r="BF7" s="233"/>
      <c r="BG7" s="233"/>
      <c r="BH7" s="233"/>
      <c r="BI7" s="233"/>
      <c r="BJ7" s="233"/>
      <c r="BK7" s="233"/>
      <c r="BL7" s="233"/>
      <c r="BM7" s="233"/>
      <c r="BN7" s="233"/>
      <c r="BO7" s="233"/>
      <c r="BP7" s="233"/>
      <c r="BQ7" s="239">
        <v>1</v>
      </c>
      <c r="BR7" s="240"/>
      <c r="BS7" s="1125" t="s">
        <v>560</v>
      </c>
      <c r="BT7" s="1126"/>
      <c r="BU7" s="1126"/>
      <c r="BV7" s="1126"/>
      <c r="BW7" s="1126"/>
      <c r="BX7" s="1126"/>
      <c r="BY7" s="1126"/>
      <c r="BZ7" s="1126"/>
      <c r="CA7" s="1126"/>
      <c r="CB7" s="1126"/>
      <c r="CC7" s="1126"/>
      <c r="CD7" s="1126"/>
      <c r="CE7" s="1126"/>
      <c r="CF7" s="1126"/>
      <c r="CG7" s="1127"/>
      <c r="CH7" s="1118">
        <v>-1</v>
      </c>
      <c r="CI7" s="1119"/>
      <c r="CJ7" s="1119"/>
      <c r="CK7" s="1119"/>
      <c r="CL7" s="1120"/>
      <c r="CM7" s="1118">
        <v>91</v>
      </c>
      <c r="CN7" s="1119"/>
      <c r="CO7" s="1119"/>
      <c r="CP7" s="1119"/>
      <c r="CQ7" s="1120"/>
      <c r="CR7" s="1118">
        <v>5</v>
      </c>
      <c r="CS7" s="1119"/>
      <c r="CT7" s="1119"/>
      <c r="CU7" s="1119"/>
      <c r="CV7" s="1120"/>
      <c r="CW7" s="1118">
        <v>4</v>
      </c>
      <c r="CX7" s="1119"/>
      <c r="CY7" s="1119"/>
      <c r="CZ7" s="1119"/>
      <c r="DA7" s="1120"/>
      <c r="DB7" s="1118">
        <v>176</v>
      </c>
      <c r="DC7" s="1119"/>
      <c r="DD7" s="1119"/>
      <c r="DE7" s="1119"/>
      <c r="DF7" s="1120"/>
      <c r="DG7" s="1118" t="s">
        <v>499</v>
      </c>
      <c r="DH7" s="1119"/>
      <c r="DI7" s="1119"/>
      <c r="DJ7" s="1119"/>
      <c r="DK7" s="1120"/>
      <c r="DL7" s="1118" t="s">
        <v>499</v>
      </c>
      <c r="DM7" s="1119"/>
      <c r="DN7" s="1119"/>
      <c r="DO7" s="1119"/>
      <c r="DP7" s="1120"/>
      <c r="DQ7" s="1118" t="s">
        <v>499</v>
      </c>
      <c r="DR7" s="1119"/>
      <c r="DS7" s="1119"/>
      <c r="DT7" s="1119"/>
      <c r="DU7" s="1120"/>
      <c r="DV7" s="1145"/>
      <c r="DW7" s="1146"/>
      <c r="DX7" s="1146"/>
      <c r="DY7" s="1146"/>
      <c r="DZ7" s="1147"/>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6"/>
      <c r="AL8" s="1117"/>
      <c r="AM8" s="1117"/>
      <c r="AN8" s="1117"/>
      <c r="AO8" s="1117"/>
      <c r="AP8" s="1117"/>
      <c r="AQ8" s="1117"/>
      <c r="AR8" s="1117"/>
      <c r="AS8" s="1117"/>
      <c r="AT8" s="1117"/>
      <c r="AU8" s="1114"/>
      <c r="AV8" s="1114"/>
      <c r="AW8" s="1114"/>
      <c r="AX8" s="1114"/>
      <c r="AY8" s="1115"/>
      <c r="AZ8" s="232"/>
      <c r="BA8" s="232"/>
      <c r="BB8" s="232"/>
      <c r="BC8" s="232"/>
      <c r="BD8" s="232"/>
      <c r="BE8" s="233"/>
      <c r="BF8" s="233"/>
      <c r="BG8" s="233"/>
      <c r="BH8" s="233"/>
      <c r="BI8" s="233"/>
      <c r="BJ8" s="233"/>
      <c r="BK8" s="233"/>
      <c r="BL8" s="233"/>
      <c r="BM8" s="233"/>
      <c r="BN8" s="233"/>
      <c r="BO8" s="233"/>
      <c r="BP8" s="233"/>
      <c r="BQ8" s="242">
        <v>2</v>
      </c>
      <c r="BR8" s="243"/>
      <c r="BS8" s="1045" t="s">
        <v>561</v>
      </c>
      <c r="BT8" s="1046"/>
      <c r="BU8" s="1046"/>
      <c r="BV8" s="1046"/>
      <c r="BW8" s="1046"/>
      <c r="BX8" s="1046"/>
      <c r="BY8" s="1046"/>
      <c r="BZ8" s="1046"/>
      <c r="CA8" s="1046"/>
      <c r="CB8" s="1046"/>
      <c r="CC8" s="1046"/>
      <c r="CD8" s="1046"/>
      <c r="CE8" s="1046"/>
      <c r="CF8" s="1046"/>
      <c r="CG8" s="1047"/>
      <c r="CH8" s="1020">
        <v>0</v>
      </c>
      <c r="CI8" s="1021"/>
      <c r="CJ8" s="1021"/>
      <c r="CK8" s="1021"/>
      <c r="CL8" s="1022"/>
      <c r="CM8" s="1020">
        <v>134</v>
      </c>
      <c r="CN8" s="1021"/>
      <c r="CO8" s="1021"/>
      <c r="CP8" s="1021"/>
      <c r="CQ8" s="1022"/>
      <c r="CR8" s="1020">
        <v>60</v>
      </c>
      <c r="CS8" s="1021"/>
      <c r="CT8" s="1021"/>
      <c r="CU8" s="1021"/>
      <c r="CV8" s="1022"/>
      <c r="CW8" s="1020">
        <v>12</v>
      </c>
      <c r="CX8" s="1021"/>
      <c r="CY8" s="1021"/>
      <c r="CZ8" s="1021"/>
      <c r="DA8" s="1022"/>
      <c r="DB8" s="1020">
        <v>0</v>
      </c>
      <c r="DC8" s="1021"/>
      <c r="DD8" s="1021"/>
      <c r="DE8" s="1021"/>
      <c r="DF8" s="1022"/>
      <c r="DG8" s="1020" t="s">
        <v>499</v>
      </c>
      <c r="DH8" s="1021"/>
      <c r="DI8" s="1021"/>
      <c r="DJ8" s="1021"/>
      <c r="DK8" s="1022"/>
      <c r="DL8" s="1020" t="s">
        <v>499</v>
      </c>
      <c r="DM8" s="1021"/>
      <c r="DN8" s="1021"/>
      <c r="DO8" s="1021"/>
      <c r="DP8" s="1022"/>
      <c r="DQ8" s="1020" t="s">
        <v>499</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6"/>
      <c r="AL9" s="1117"/>
      <c r="AM9" s="1117"/>
      <c r="AN9" s="1117"/>
      <c r="AO9" s="1117"/>
      <c r="AP9" s="1117"/>
      <c r="AQ9" s="1117"/>
      <c r="AR9" s="1117"/>
      <c r="AS9" s="1117"/>
      <c r="AT9" s="1117"/>
      <c r="AU9" s="1114"/>
      <c r="AV9" s="1114"/>
      <c r="AW9" s="1114"/>
      <c r="AX9" s="1114"/>
      <c r="AY9" s="1115"/>
      <c r="AZ9" s="232"/>
      <c r="BA9" s="232"/>
      <c r="BB9" s="232"/>
      <c r="BC9" s="232"/>
      <c r="BD9" s="232"/>
      <c r="BE9" s="233"/>
      <c r="BF9" s="233"/>
      <c r="BG9" s="233"/>
      <c r="BH9" s="233"/>
      <c r="BI9" s="233"/>
      <c r="BJ9" s="233"/>
      <c r="BK9" s="233"/>
      <c r="BL9" s="233"/>
      <c r="BM9" s="233"/>
      <c r="BN9" s="233"/>
      <c r="BO9" s="233"/>
      <c r="BP9" s="233"/>
      <c r="BQ9" s="242">
        <v>3</v>
      </c>
      <c r="BR9" s="243"/>
      <c r="BS9" s="1045" t="s">
        <v>562</v>
      </c>
      <c r="BT9" s="1046"/>
      <c r="BU9" s="1046"/>
      <c r="BV9" s="1046"/>
      <c r="BW9" s="1046"/>
      <c r="BX9" s="1046"/>
      <c r="BY9" s="1046"/>
      <c r="BZ9" s="1046"/>
      <c r="CA9" s="1046"/>
      <c r="CB9" s="1046"/>
      <c r="CC9" s="1046"/>
      <c r="CD9" s="1046"/>
      <c r="CE9" s="1046"/>
      <c r="CF9" s="1046"/>
      <c r="CG9" s="1047"/>
      <c r="CH9" s="1020">
        <v>-27</v>
      </c>
      <c r="CI9" s="1021"/>
      <c r="CJ9" s="1021"/>
      <c r="CK9" s="1021"/>
      <c r="CL9" s="1022"/>
      <c r="CM9" s="1020">
        <v>-154</v>
      </c>
      <c r="CN9" s="1021"/>
      <c r="CO9" s="1021"/>
      <c r="CP9" s="1021"/>
      <c r="CQ9" s="1022"/>
      <c r="CR9" s="1020">
        <v>22</v>
      </c>
      <c r="CS9" s="1021"/>
      <c r="CT9" s="1021"/>
      <c r="CU9" s="1021"/>
      <c r="CV9" s="1022"/>
      <c r="CW9" s="1020">
        <v>0</v>
      </c>
      <c r="CX9" s="1021"/>
      <c r="CY9" s="1021"/>
      <c r="CZ9" s="1021"/>
      <c r="DA9" s="1022"/>
      <c r="DB9" s="1020">
        <v>150</v>
      </c>
      <c r="DC9" s="1021"/>
      <c r="DD9" s="1021"/>
      <c r="DE9" s="1021"/>
      <c r="DF9" s="1022"/>
      <c r="DG9" s="1020" t="s">
        <v>499</v>
      </c>
      <c r="DH9" s="1021"/>
      <c r="DI9" s="1021"/>
      <c r="DJ9" s="1021"/>
      <c r="DK9" s="1022"/>
      <c r="DL9" s="1020" t="s">
        <v>499</v>
      </c>
      <c r="DM9" s="1021"/>
      <c r="DN9" s="1021"/>
      <c r="DO9" s="1021"/>
      <c r="DP9" s="1022"/>
      <c r="DQ9" s="1020" t="s">
        <v>499</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6"/>
      <c r="AL10" s="1117"/>
      <c r="AM10" s="1117"/>
      <c r="AN10" s="1117"/>
      <c r="AO10" s="1117"/>
      <c r="AP10" s="1117"/>
      <c r="AQ10" s="1117"/>
      <c r="AR10" s="1117"/>
      <c r="AS10" s="1117"/>
      <c r="AT10" s="1117"/>
      <c r="AU10" s="1114"/>
      <c r="AV10" s="1114"/>
      <c r="AW10" s="1114"/>
      <c r="AX10" s="1114"/>
      <c r="AY10" s="1115"/>
      <c r="AZ10" s="232"/>
      <c r="BA10" s="232"/>
      <c r="BB10" s="232"/>
      <c r="BC10" s="232"/>
      <c r="BD10" s="232"/>
      <c r="BE10" s="233"/>
      <c r="BF10" s="233"/>
      <c r="BG10" s="233"/>
      <c r="BH10" s="233"/>
      <c r="BI10" s="233"/>
      <c r="BJ10" s="233"/>
      <c r="BK10" s="233"/>
      <c r="BL10" s="233"/>
      <c r="BM10" s="233"/>
      <c r="BN10" s="233"/>
      <c r="BO10" s="233"/>
      <c r="BP10" s="233"/>
      <c r="BQ10" s="242">
        <v>4</v>
      </c>
      <c r="BR10" s="243" t="s">
        <v>572</v>
      </c>
      <c r="BS10" s="1045" t="s">
        <v>563</v>
      </c>
      <c r="BT10" s="1046"/>
      <c r="BU10" s="1046"/>
      <c r="BV10" s="1046"/>
      <c r="BW10" s="1046"/>
      <c r="BX10" s="1046"/>
      <c r="BY10" s="1046"/>
      <c r="BZ10" s="1046"/>
      <c r="CA10" s="1046"/>
      <c r="CB10" s="1046"/>
      <c r="CC10" s="1046"/>
      <c r="CD10" s="1046"/>
      <c r="CE10" s="1046"/>
      <c r="CF10" s="1046"/>
      <c r="CG10" s="1047"/>
      <c r="CH10" s="1020">
        <v>95</v>
      </c>
      <c r="CI10" s="1021"/>
      <c r="CJ10" s="1021"/>
      <c r="CK10" s="1021"/>
      <c r="CL10" s="1022"/>
      <c r="CM10" s="1020">
        <v>881</v>
      </c>
      <c r="CN10" s="1021"/>
      <c r="CO10" s="1021"/>
      <c r="CP10" s="1021"/>
      <c r="CQ10" s="1022"/>
      <c r="CR10" s="1020">
        <v>15</v>
      </c>
      <c r="CS10" s="1021"/>
      <c r="CT10" s="1021"/>
      <c r="CU10" s="1021"/>
      <c r="CV10" s="1022"/>
      <c r="CW10" s="1020" t="s">
        <v>559</v>
      </c>
      <c r="CX10" s="1021"/>
      <c r="CY10" s="1021"/>
      <c r="CZ10" s="1021"/>
      <c r="DA10" s="1022"/>
      <c r="DB10" s="1020" t="s">
        <v>559</v>
      </c>
      <c r="DC10" s="1021"/>
      <c r="DD10" s="1021"/>
      <c r="DE10" s="1021"/>
      <c r="DF10" s="1022"/>
      <c r="DG10" s="1020" t="s">
        <v>559</v>
      </c>
      <c r="DH10" s="1021"/>
      <c r="DI10" s="1021"/>
      <c r="DJ10" s="1021"/>
      <c r="DK10" s="1022"/>
      <c r="DL10" s="1020">
        <v>427</v>
      </c>
      <c r="DM10" s="1021"/>
      <c r="DN10" s="1021"/>
      <c r="DO10" s="1021"/>
      <c r="DP10" s="1022"/>
      <c r="DQ10" s="1020">
        <v>43</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6"/>
      <c r="AL11" s="1117"/>
      <c r="AM11" s="1117"/>
      <c r="AN11" s="1117"/>
      <c r="AO11" s="1117"/>
      <c r="AP11" s="1117"/>
      <c r="AQ11" s="1117"/>
      <c r="AR11" s="1117"/>
      <c r="AS11" s="1117"/>
      <c r="AT11" s="1117"/>
      <c r="AU11" s="1114"/>
      <c r="AV11" s="1114"/>
      <c r="AW11" s="1114"/>
      <c r="AX11" s="1114"/>
      <c r="AY11" s="1115"/>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6"/>
      <c r="AL12" s="1117"/>
      <c r="AM12" s="1117"/>
      <c r="AN12" s="1117"/>
      <c r="AO12" s="1117"/>
      <c r="AP12" s="1117"/>
      <c r="AQ12" s="1117"/>
      <c r="AR12" s="1117"/>
      <c r="AS12" s="1117"/>
      <c r="AT12" s="1117"/>
      <c r="AU12" s="1114"/>
      <c r="AV12" s="1114"/>
      <c r="AW12" s="1114"/>
      <c r="AX12" s="1114"/>
      <c r="AY12" s="1115"/>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6"/>
      <c r="AL13" s="1117"/>
      <c r="AM13" s="1117"/>
      <c r="AN13" s="1117"/>
      <c r="AO13" s="1117"/>
      <c r="AP13" s="1117"/>
      <c r="AQ13" s="1117"/>
      <c r="AR13" s="1117"/>
      <c r="AS13" s="1117"/>
      <c r="AT13" s="1117"/>
      <c r="AU13" s="1114"/>
      <c r="AV13" s="1114"/>
      <c r="AW13" s="1114"/>
      <c r="AX13" s="1114"/>
      <c r="AY13" s="1115"/>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6"/>
      <c r="AL14" s="1117"/>
      <c r="AM14" s="1117"/>
      <c r="AN14" s="1117"/>
      <c r="AO14" s="1117"/>
      <c r="AP14" s="1117"/>
      <c r="AQ14" s="1117"/>
      <c r="AR14" s="1117"/>
      <c r="AS14" s="1117"/>
      <c r="AT14" s="1117"/>
      <c r="AU14" s="1114"/>
      <c r="AV14" s="1114"/>
      <c r="AW14" s="1114"/>
      <c r="AX14" s="1114"/>
      <c r="AY14" s="1115"/>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6"/>
      <c r="AL15" s="1117"/>
      <c r="AM15" s="1117"/>
      <c r="AN15" s="1117"/>
      <c r="AO15" s="1117"/>
      <c r="AP15" s="1117"/>
      <c r="AQ15" s="1117"/>
      <c r="AR15" s="1117"/>
      <c r="AS15" s="1117"/>
      <c r="AT15" s="1117"/>
      <c r="AU15" s="1114"/>
      <c r="AV15" s="1114"/>
      <c r="AW15" s="1114"/>
      <c r="AX15" s="1114"/>
      <c r="AY15" s="1115"/>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6"/>
      <c r="AL16" s="1117"/>
      <c r="AM16" s="1117"/>
      <c r="AN16" s="1117"/>
      <c r="AO16" s="1117"/>
      <c r="AP16" s="1117"/>
      <c r="AQ16" s="1117"/>
      <c r="AR16" s="1117"/>
      <c r="AS16" s="1117"/>
      <c r="AT16" s="1117"/>
      <c r="AU16" s="1114"/>
      <c r="AV16" s="1114"/>
      <c r="AW16" s="1114"/>
      <c r="AX16" s="1114"/>
      <c r="AY16" s="1115"/>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6"/>
      <c r="AL17" s="1117"/>
      <c r="AM17" s="1117"/>
      <c r="AN17" s="1117"/>
      <c r="AO17" s="1117"/>
      <c r="AP17" s="1117"/>
      <c r="AQ17" s="1117"/>
      <c r="AR17" s="1117"/>
      <c r="AS17" s="1117"/>
      <c r="AT17" s="1117"/>
      <c r="AU17" s="1114"/>
      <c r="AV17" s="1114"/>
      <c r="AW17" s="1114"/>
      <c r="AX17" s="1114"/>
      <c r="AY17" s="1115"/>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6"/>
      <c r="AL18" s="1117"/>
      <c r="AM18" s="1117"/>
      <c r="AN18" s="1117"/>
      <c r="AO18" s="1117"/>
      <c r="AP18" s="1117"/>
      <c r="AQ18" s="1117"/>
      <c r="AR18" s="1117"/>
      <c r="AS18" s="1117"/>
      <c r="AT18" s="1117"/>
      <c r="AU18" s="1114"/>
      <c r="AV18" s="1114"/>
      <c r="AW18" s="1114"/>
      <c r="AX18" s="1114"/>
      <c r="AY18" s="1115"/>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6"/>
      <c r="AL19" s="1117"/>
      <c r="AM19" s="1117"/>
      <c r="AN19" s="1117"/>
      <c r="AO19" s="1117"/>
      <c r="AP19" s="1117"/>
      <c r="AQ19" s="1117"/>
      <c r="AR19" s="1117"/>
      <c r="AS19" s="1117"/>
      <c r="AT19" s="1117"/>
      <c r="AU19" s="1114"/>
      <c r="AV19" s="1114"/>
      <c r="AW19" s="1114"/>
      <c r="AX19" s="1114"/>
      <c r="AY19" s="1115"/>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6"/>
      <c r="AL20" s="1117"/>
      <c r="AM20" s="1117"/>
      <c r="AN20" s="1117"/>
      <c r="AO20" s="1117"/>
      <c r="AP20" s="1117"/>
      <c r="AQ20" s="1117"/>
      <c r="AR20" s="1117"/>
      <c r="AS20" s="1117"/>
      <c r="AT20" s="1117"/>
      <c r="AU20" s="1114"/>
      <c r="AV20" s="1114"/>
      <c r="AW20" s="1114"/>
      <c r="AX20" s="1114"/>
      <c r="AY20" s="1115"/>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6"/>
      <c r="AL21" s="1117"/>
      <c r="AM21" s="1117"/>
      <c r="AN21" s="1117"/>
      <c r="AO21" s="1117"/>
      <c r="AP21" s="1117"/>
      <c r="AQ21" s="1117"/>
      <c r="AR21" s="1117"/>
      <c r="AS21" s="1117"/>
      <c r="AT21" s="1117"/>
      <c r="AU21" s="1114"/>
      <c r="AV21" s="1114"/>
      <c r="AW21" s="1114"/>
      <c r="AX21" s="1114"/>
      <c r="AY21" s="1115"/>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1"/>
      <c r="R22" s="1112"/>
      <c r="S22" s="1112"/>
      <c r="T22" s="1112"/>
      <c r="U22" s="1112"/>
      <c r="V22" s="1112"/>
      <c r="W22" s="1112"/>
      <c r="X22" s="1112"/>
      <c r="Y22" s="1112"/>
      <c r="Z22" s="1112"/>
      <c r="AA22" s="1112"/>
      <c r="AB22" s="1112"/>
      <c r="AC22" s="1112"/>
      <c r="AD22" s="1112"/>
      <c r="AE22" s="1113"/>
      <c r="AF22" s="1050"/>
      <c r="AG22" s="1051"/>
      <c r="AH22" s="1051"/>
      <c r="AI22" s="1051"/>
      <c r="AJ22" s="1052"/>
      <c r="AK22" s="1107"/>
      <c r="AL22" s="1108"/>
      <c r="AM22" s="1108"/>
      <c r="AN22" s="1108"/>
      <c r="AO22" s="1108"/>
      <c r="AP22" s="1108"/>
      <c r="AQ22" s="1108"/>
      <c r="AR22" s="1108"/>
      <c r="AS22" s="1108"/>
      <c r="AT22" s="1108"/>
      <c r="AU22" s="1109"/>
      <c r="AV22" s="1109"/>
      <c r="AW22" s="1109"/>
      <c r="AX22" s="1109"/>
      <c r="AY22" s="1110"/>
      <c r="AZ22" s="1066" t="s">
        <v>376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377</v>
      </c>
      <c r="B23" s="975" t="s">
        <v>378</v>
      </c>
      <c r="C23" s="976"/>
      <c r="D23" s="976"/>
      <c r="E23" s="976"/>
      <c r="F23" s="976"/>
      <c r="G23" s="976"/>
      <c r="H23" s="976"/>
      <c r="I23" s="976"/>
      <c r="J23" s="976"/>
      <c r="K23" s="976"/>
      <c r="L23" s="976"/>
      <c r="M23" s="976"/>
      <c r="N23" s="976"/>
      <c r="O23" s="976"/>
      <c r="P23" s="977"/>
      <c r="Q23" s="1098"/>
      <c r="R23" s="1099"/>
      <c r="S23" s="1099"/>
      <c r="T23" s="1099"/>
      <c r="U23" s="1099"/>
      <c r="V23" s="1099"/>
      <c r="W23" s="1099"/>
      <c r="X23" s="1099"/>
      <c r="Y23" s="1099"/>
      <c r="Z23" s="1099"/>
      <c r="AA23" s="1099"/>
      <c r="AB23" s="1099"/>
      <c r="AC23" s="1099"/>
      <c r="AD23" s="1099"/>
      <c r="AE23" s="1100"/>
      <c r="AF23" s="1101">
        <v>2680</v>
      </c>
      <c r="AG23" s="1099"/>
      <c r="AH23" s="1099"/>
      <c r="AI23" s="1099"/>
      <c r="AJ23" s="1102"/>
      <c r="AK23" s="1103"/>
      <c r="AL23" s="1104"/>
      <c r="AM23" s="1104"/>
      <c r="AN23" s="1104"/>
      <c r="AO23" s="1104"/>
      <c r="AP23" s="1099"/>
      <c r="AQ23" s="1099"/>
      <c r="AR23" s="1099"/>
      <c r="AS23" s="1099"/>
      <c r="AT23" s="1099"/>
      <c r="AU23" s="1105"/>
      <c r="AV23" s="1105"/>
      <c r="AW23" s="1105"/>
      <c r="AX23" s="1105"/>
      <c r="AY23" s="1106"/>
      <c r="AZ23" s="1095" t="s">
        <v>379</v>
      </c>
      <c r="BA23" s="1096"/>
      <c r="BB23" s="1096"/>
      <c r="BC23" s="1096"/>
      <c r="BD23" s="1097"/>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4" t="s">
        <v>380</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3" t="s">
        <v>381</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89" t="s">
        <v>385</v>
      </c>
      <c r="AG26" s="1039"/>
      <c r="AH26" s="1039"/>
      <c r="AI26" s="1039"/>
      <c r="AJ26" s="1090"/>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1"/>
      <c r="AG27" s="1042"/>
      <c r="AH27" s="1042"/>
      <c r="AI27" s="1042"/>
      <c r="AJ27" s="1092"/>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0" t="s">
        <v>390</v>
      </c>
      <c r="C28" s="1081"/>
      <c r="D28" s="1081"/>
      <c r="E28" s="1081"/>
      <c r="F28" s="1081"/>
      <c r="G28" s="1081"/>
      <c r="H28" s="1081"/>
      <c r="I28" s="1081"/>
      <c r="J28" s="1081"/>
      <c r="K28" s="1081"/>
      <c r="L28" s="1081"/>
      <c r="M28" s="1081"/>
      <c r="N28" s="1081"/>
      <c r="O28" s="1081"/>
      <c r="P28" s="1082"/>
      <c r="Q28" s="1083">
        <v>21982</v>
      </c>
      <c r="R28" s="1084"/>
      <c r="S28" s="1084"/>
      <c r="T28" s="1084"/>
      <c r="U28" s="1084"/>
      <c r="V28" s="1084">
        <v>21006</v>
      </c>
      <c r="W28" s="1084"/>
      <c r="X28" s="1084"/>
      <c r="Y28" s="1084"/>
      <c r="Z28" s="1084"/>
      <c r="AA28" s="1084">
        <v>976</v>
      </c>
      <c r="AB28" s="1084"/>
      <c r="AC28" s="1084"/>
      <c r="AD28" s="1084"/>
      <c r="AE28" s="1085"/>
      <c r="AF28" s="1086">
        <v>976</v>
      </c>
      <c r="AG28" s="1084"/>
      <c r="AH28" s="1084"/>
      <c r="AI28" s="1084"/>
      <c r="AJ28" s="1087"/>
      <c r="AK28" s="1088">
        <v>1523</v>
      </c>
      <c r="AL28" s="1077"/>
      <c r="AM28" s="1077"/>
      <c r="AN28" s="1077"/>
      <c r="AO28" s="1077"/>
      <c r="AP28" s="1077" t="s">
        <v>559</v>
      </c>
      <c r="AQ28" s="1077"/>
      <c r="AR28" s="1077"/>
      <c r="AS28" s="1077"/>
      <c r="AT28" s="1077"/>
      <c r="AU28" s="1077" t="s">
        <v>559</v>
      </c>
      <c r="AV28" s="1077"/>
      <c r="AW28" s="1077"/>
      <c r="AX28" s="1077"/>
      <c r="AY28" s="1077"/>
      <c r="AZ28" s="1077" t="s">
        <v>559</v>
      </c>
      <c r="BA28" s="1077"/>
      <c r="BB28" s="1077"/>
      <c r="BC28" s="1077"/>
      <c r="BD28" s="1077"/>
      <c r="BE28" s="1078"/>
      <c r="BF28" s="1078"/>
      <c r="BG28" s="1078"/>
      <c r="BH28" s="1078"/>
      <c r="BI28" s="1079"/>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391</v>
      </c>
      <c r="C29" s="1069"/>
      <c r="D29" s="1069"/>
      <c r="E29" s="1069"/>
      <c r="F29" s="1069"/>
      <c r="G29" s="1069"/>
      <c r="H29" s="1069"/>
      <c r="I29" s="1069"/>
      <c r="J29" s="1069"/>
      <c r="K29" s="1069"/>
      <c r="L29" s="1069"/>
      <c r="M29" s="1069"/>
      <c r="N29" s="1069"/>
      <c r="O29" s="1069"/>
      <c r="P29" s="1070"/>
      <c r="Q29" s="1074">
        <v>14502</v>
      </c>
      <c r="R29" s="1075"/>
      <c r="S29" s="1075"/>
      <c r="T29" s="1075"/>
      <c r="U29" s="1075"/>
      <c r="V29" s="1075">
        <v>13903</v>
      </c>
      <c r="W29" s="1075"/>
      <c r="X29" s="1075"/>
      <c r="Y29" s="1075"/>
      <c r="Z29" s="1075"/>
      <c r="AA29" s="1075">
        <v>599</v>
      </c>
      <c r="AB29" s="1075"/>
      <c r="AC29" s="1075"/>
      <c r="AD29" s="1075"/>
      <c r="AE29" s="1076"/>
      <c r="AF29" s="1050">
        <v>599</v>
      </c>
      <c r="AG29" s="1051"/>
      <c r="AH29" s="1051"/>
      <c r="AI29" s="1051"/>
      <c r="AJ29" s="1052"/>
      <c r="AK29" s="1011">
        <v>2471</v>
      </c>
      <c r="AL29" s="1002"/>
      <c r="AM29" s="1002"/>
      <c r="AN29" s="1002"/>
      <c r="AO29" s="1002"/>
      <c r="AP29" s="1002" t="s">
        <v>559</v>
      </c>
      <c r="AQ29" s="1002"/>
      <c r="AR29" s="1002"/>
      <c r="AS29" s="1002"/>
      <c r="AT29" s="1002"/>
      <c r="AU29" s="1002" t="s">
        <v>559</v>
      </c>
      <c r="AV29" s="1002"/>
      <c r="AW29" s="1002"/>
      <c r="AX29" s="1002"/>
      <c r="AY29" s="1002"/>
      <c r="AZ29" s="1002" t="s">
        <v>559</v>
      </c>
      <c r="BA29" s="1002"/>
      <c r="BB29" s="1002"/>
      <c r="BC29" s="1002"/>
      <c r="BD29" s="1002"/>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392</v>
      </c>
      <c r="C30" s="1069"/>
      <c r="D30" s="1069"/>
      <c r="E30" s="1069"/>
      <c r="F30" s="1069"/>
      <c r="G30" s="1069"/>
      <c r="H30" s="1069"/>
      <c r="I30" s="1069"/>
      <c r="J30" s="1069"/>
      <c r="K30" s="1069"/>
      <c r="L30" s="1069"/>
      <c r="M30" s="1069"/>
      <c r="N30" s="1069"/>
      <c r="O30" s="1069"/>
      <c r="P30" s="1070"/>
      <c r="Q30" s="1074">
        <v>1822</v>
      </c>
      <c r="R30" s="1075"/>
      <c r="S30" s="1075"/>
      <c r="T30" s="1075"/>
      <c r="U30" s="1075"/>
      <c r="V30" s="1075">
        <v>1814</v>
      </c>
      <c r="W30" s="1075"/>
      <c r="X30" s="1075"/>
      <c r="Y30" s="1075"/>
      <c r="Z30" s="1075"/>
      <c r="AA30" s="1075">
        <v>8</v>
      </c>
      <c r="AB30" s="1075"/>
      <c r="AC30" s="1075"/>
      <c r="AD30" s="1075"/>
      <c r="AE30" s="1076"/>
      <c r="AF30" s="1050">
        <v>8</v>
      </c>
      <c r="AG30" s="1051"/>
      <c r="AH30" s="1051"/>
      <c r="AI30" s="1051"/>
      <c r="AJ30" s="1052"/>
      <c r="AK30" s="1011">
        <v>474</v>
      </c>
      <c r="AL30" s="1002"/>
      <c r="AM30" s="1002"/>
      <c r="AN30" s="1002"/>
      <c r="AO30" s="1002"/>
      <c r="AP30" s="1002" t="s">
        <v>559</v>
      </c>
      <c r="AQ30" s="1002"/>
      <c r="AR30" s="1002"/>
      <c r="AS30" s="1002"/>
      <c r="AT30" s="1002"/>
      <c r="AU30" s="1002" t="s">
        <v>559</v>
      </c>
      <c r="AV30" s="1002"/>
      <c r="AW30" s="1002"/>
      <c r="AX30" s="1002"/>
      <c r="AY30" s="1002"/>
      <c r="AZ30" s="1002" t="s">
        <v>559</v>
      </c>
      <c r="BA30" s="1002"/>
      <c r="BB30" s="1002"/>
      <c r="BC30" s="1002"/>
      <c r="BD30" s="1002"/>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393</v>
      </c>
      <c r="C31" s="1069"/>
      <c r="D31" s="1069"/>
      <c r="E31" s="1069"/>
      <c r="F31" s="1069"/>
      <c r="G31" s="1069"/>
      <c r="H31" s="1069"/>
      <c r="I31" s="1069"/>
      <c r="J31" s="1069"/>
      <c r="K31" s="1069"/>
      <c r="L31" s="1069"/>
      <c r="M31" s="1069"/>
      <c r="N31" s="1069"/>
      <c r="O31" s="1069"/>
      <c r="P31" s="1070"/>
      <c r="Q31" s="1074">
        <v>4198</v>
      </c>
      <c r="R31" s="1075"/>
      <c r="S31" s="1075"/>
      <c r="T31" s="1075"/>
      <c r="U31" s="1075"/>
      <c r="V31" s="1075">
        <v>587</v>
      </c>
      <c r="W31" s="1075"/>
      <c r="X31" s="1075"/>
      <c r="Y31" s="1075"/>
      <c r="Z31" s="1075"/>
      <c r="AA31" s="1075">
        <v>3611</v>
      </c>
      <c r="AB31" s="1075"/>
      <c r="AC31" s="1075"/>
      <c r="AD31" s="1075"/>
      <c r="AE31" s="1076"/>
      <c r="AF31" s="1050">
        <v>3611</v>
      </c>
      <c r="AG31" s="1051"/>
      <c r="AH31" s="1051"/>
      <c r="AI31" s="1051"/>
      <c r="AJ31" s="1052"/>
      <c r="AK31" s="1011">
        <v>114</v>
      </c>
      <c r="AL31" s="1002"/>
      <c r="AM31" s="1002"/>
      <c r="AN31" s="1002"/>
      <c r="AO31" s="1002"/>
      <c r="AP31" s="1002">
        <v>8128</v>
      </c>
      <c r="AQ31" s="1002"/>
      <c r="AR31" s="1002"/>
      <c r="AS31" s="1002"/>
      <c r="AT31" s="1002"/>
      <c r="AU31" s="1002">
        <v>146</v>
      </c>
      <c r="AV31" s="1002"/>
      <c r="AW31" s="1002"/>
      <c r="AX31" s="1002"/>
      <c r="AY31" s="1002"/>
      <c r="AZ31" s="1002" t="s">
        <v>559</v>
      </c>
      <c r="BA31" s="1002"/>
      <c r="BB31" s="1002"/>
      <c r="BC31" s="1002"/>
      <c r="BD31" s="1002"/>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395</v>
      </c>
      <c r="C32" s="1069"/>
      <c r="D32" s="1069"/>
      <c r="E32" s="1069"/>
      <c r="F32" s="1069"/>
      <c r="G32" s="1069"/>
      <c r="H32" s="1069"/>
      <c r="I32" s="1069"/>
      <c r="J32" s="1069"/>
      <c r="K32" s="1069"/>
      <c r="L32" s="1069"/>
      <c r="M32" s="1069"/>
      <c r="N32" s="1069"/>
      <c r="O32" s="1069"/>
      <c r="P32" s="1070"/>
      <c r="Q32" s="1074">
        <v>4461</v>
      </c>
      <c r="R32" s="1075"/>
      <c r="S32" s="1075"/>
      <c r="T32" s="1075"/>
      <c r="U32" s="1075"/>
      <c r="V32" s="1075">
        <v>4066</v>
      </c>
      <c r="W32" s="1075"/>
      <c r="X32" s="1075"/>
      <c r="Y32" s="1075"/>
      <c r="Z32" s="1075"/>
      <c r="AA32" s="1075">
        <v>421</v>
      </c>
      <c r="AB32" s="1075"/>
      <c r="AC32" s="1075"/>
      <c r="AD32" s="1075"/>
      <c r="AE32" s="1076"/>
      <c r="AF32" s="1050">
        <v>395</v>
      </c>
      <c r="AG32" s="1051"/>
      <c r="AH32" s="1051"/>
      <c r="AI32" s="1051"/>
      <c r="AJ32" s="1052"/>
      <c r="AK32" s="1011">
        <v>2324</v>
      </c>
      <c r="AL32" s="1002"/>
      <c r="AM32" s="1002"/>
      <c r="AN32" s="1002"/>
      <c r="AO32" s="1002"/>
      <c r="AP32" s="1002">
        <v>24215</v>
      </c>
      <c r="AQ32" s="1002"/>
      <c r="AR32" s="1002"/>
      <c r="AS32" s="1002"/>
      <c r="AT32" s="1002"/>
      <c r="AU32" s="1002">
        <v>21721</v>
      </c>
      <c r="AV32" s="1002"/>
      <c r="AW32" s="1002"/>
      <c r="AX32" s="1002"/>
      <c r="AY32" s="1002"/>
      <c r="AZ32" s="1002" t="s">
        <v>559</v>
      </c>
      <c r="BA32" s="1002"/>
      <c r="BB32" s="1002"/>
      <c r="BC32" s="1002"/>
      <c r="BD32" s="1002"/>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397</v>
      </c>
      <c r="C33" s="1069"/>
      <c r="D33" s="1069"/>
      <c r="E33" s="1069"/>
      <c r="F33" s="1069"/>
      <c r="G33" s="1069"/>
      <c r="H33" s="1069"/>
      <c r="I33" s="1069"/>
      <c r="J33" s="1069"/>
      <c r="K33" s="1069"/>
      <c r="L33" s="1069"/>
      <c r="M33" s="1069"/>
      <c r="N33" s="1069"/>
      <c r="O33" s="1069"/>
      <c r="P33" s="1070"/>
      <c r="Q33" s="1074">
        <v>392</v>
      </c>
      <c r="R33" s="1075"/>
      <c r="S33" s="1075"/>
      <c r="T33" s="1075"/>
      <c r="U33" s="1075"/>
      <c r="V33" s="1075">
        <v>334</v>
      </c>
      <c r="W33" s="1075"/>
      <c r="X33" s="1075"/>
      <c r="Y33" s="1075"/>
      <c r="Z33" s="1075"/>
      <c r="AA33" s="1075">
        <v>58</v>
      </c>
      <c r="AB33" s="1075"/>
      <c r="AC33" s="1075"/>
      <c r="AD33" s="1075"/>
      <c r="AE33" s="1076"/>
      <c r="AF33" s="1050">
        <v>58</v>
      </c>
      <c r="AG33" s="1051"/>
      <c r="AH33" s="1051"/>
      <c r="AI33" s="1051"/>
      <c r="AJ33" s="1052"/>
      <c r="AK33" s="1011">
        <v>293</v>
      </c>
      <c r="AL33" s="1002"/>
      <c r="AM33" s="1002"/>
      <c r="AN33" s="1002"/>
      <c r="AO33" s="1002"/>
      <c r="AP33" s="1002">
        <v>2734</v>
      </c>
      <c r="AQ33" s="1002"/>
      <c r="AR33" s="1002"/>
      <c r="AS33" s="1002"/>
      <c r="AT33" s="1002"/>
      <c r="AU33" s="1002">
        <v>2734</v>
      </c>
      <c r="AV33" s="1002"/>
      <c r="AW33" s="1002"/>
      <c r="AX33" s="1002"/>
      <c r="AY33" s="1002"/>
      <c r="AZ33" s="1002" t="s">
        <v>559</v>
      </c>
      <c r="BA33" s="1002"/>
      <c r="BB33" s="1002"/>
      <c r="BC33" s="1002"/>
      <c r="BD33" s="1002"/>
      <c r="BE33" s="1063" t="s">
        <v>398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399</v>
      </c>
      <c r="C34" s="1069"/>
      <c r="D34" s="1069"/>
      <c r="E34" s="1069"/>
      <c r="F34" s="1069"/>
      <c r="G34" s="1069"/>
      <c r="H34" s="1069"/>
      <c r="I34" s="1069"/>
      <c r="J34" s="1069"/>
      <c r="K34" s="1069"/>
      <c r="L34" s="1069"/>
      <c r="M34" s="1069"/>
      <c r="N34" s="1069"/>
      <c r="O34" s="1069"/>
      <c r="P34" s="1070"/>
      <c r="Q34" s="1074">
        <v>2396</v>
      </c>
      <c r="R34" s="1075"/>
      <c r="S34" s="1075"/>
      <c r="T34" s="1075"/>
      <c r="U34" s="1075"/>
      <c r="V34" s="1075">
        <v>2390</v>
      </c>
      <c r="W34" s="1075"/>
      <c r="X34" s="1075"/>
      <c r="Y34" s="1075"/>
      <c r="Z34" s="1075"/>
      <c r="AA34" s="1075">
        <v>7</v>
      </c>
      <c r="AB34" s="1075"/>
      <c r="AC34" s="1075"/>
      <c r="AD34" s="1075"/>
      <c r="AE34" s="1076"/>
      <c r="AF34" s="1050">
        <v>1248</v>
      </c>
      <c r="AG34" s="1051"/>
      <c r="AH34" s="1051"/>
      <c r="AI34" s="1051"/>
      <c r="AJ34" s="1052"/>
      <c r="AK34" s="1011">
        <v>44</v>
      </c>
      <c r="AL34" s="1002"/>
      <c r="AM34" s="1002"/>
      <c r="AN34" s="1002"/>
      <c r="AO34" s="1002"/>
      <c r="AP34" s="1002" t="s">
        <v>559</v>
      </c>
      <c r="AQ34" s="1002"/>
      <c r="AR34" s="1002"/>
      <c r="AS34" s="1002"/>
      <c r="AT34" s="1002"/>
      <c r="AU34" s="1002" t="s">
        <v>559</v>
      </c>
      <c r="AV34" s="1002"/>
      <c r="AW34" s="1002"/>
      <c r="AX34" s="1002"/>
      <c r="AY34" s="1002"/>
      <c r="AZ34" s="1002" t="s">
        <v>559</v>
      </c>
      <c r="BA34" s="1002"/>
      <c r="BB34" s="1002"/>
      <c r="BC34" s="1002"/>
      <c r="BD34" s="1002"/>
      <c r="BE34" s="1063" t="s">
        <v>396</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377</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6893</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405</v>
      </c>
      <c r="W66" s="1033"/>
      <c r="X66" s="1033"/>
      <c r="Y66" s="1033"/>
      <c r="Z66" s="1034"/>
      <c r="AA66" s="1032" t="s">
        <v>406</v>
      </c>
      <c r="AB66" s="1033"/>
      <c r="AC66" s="1033"/>
      <c r="AD66" s="1033"/>
      <c r="AE66" s="1034"/>
      <c r="AF66" s="1038" t="s">
        <v>407</v>
      </c>
      <c r="AG66" s="1039"/>
      <c r="AH66" s="1039"/>
      <c r="AI66" s="1039"/>
      <c r="AJ66" s="1040"/>
      <c r="AK66" s="1032" t="s">
        <v>408</v>
      </c>
      <c r="AL66" s="1027"/>
      <c r="AM66" s="1027"/>
      <c r="AN66" s="1027"/>
      <c r="AO66" s="1028"/>
      <c r="AP66" s="1032" t="s">
        <v>409</v>
      </c>
      <c r="AQ66" s="1033"/>
      <c r="AR66" s="1033"/>
      <c r="AS66" s="1033"/>
      <c r="AT66" s="1034"/>
      <c r="AU66" s="1032" t="s">
        <v>410</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564</v>
      </c>
      <c r="C68" s="1017"/>
      <c r="D68" s="1017"/>
      <c r="E68" s="1017"/>
      <c r="F68" s="1017"/>
      <c r="G68" s="1017"/>
      <c r="H68" s="1017"/>
      <c r="I68" s="1017"/>
      <c r="J68" s="1017"/>
      <c r="K68" s="1017"/>
      <c r="L68" s="1017"/>
      <c r="M68" s="1017"/>
      <c r="N68" s="1017"/>
      <c r="O68" s="1017"/>
      <c r="P68" s="1018"/>
      <c r="Q68" s="1019">
        <v>404</v>
      </c>
      <c r="R68" s="1013"/>
      <c r="S68" s="1013"/>
      <c r="T68" s="1013"/>
      <c r="U68" s="1013"/>
      <c r="V68" s="1013">
        <v>374</v>
      </c>
      <c r="W68" s="1013"/>
      <c r="X68" s="1013"/>
      <c r="Y68" s="1013"/>
      <c r="Z68" s="1013"/>
      <c r="AA68" s="1013">
        <v>30</v>
      </c>
      <c r="AB68" s="1013"/>
      <c r="AC68" s="1013"/>
      <c r="AD68" s="1013"/>
      <c r="AE68" s="1013"/>
      <c r="AF68" s="1013">
        <v>30</v>
      </c>
      <c r="AG68" s="1013"/>
      <c r="AH68" s="1013"/>
      <c r="AI68" s="1013"/>
      <c r="AJ68" s="1013"/>
      <c r="AK68" s="1013" t="s">
        <v>559</v>
      </c>
      <c r="AL68" s="1013"/>
      <c r="AM68" s="1013"/>
      <c r="AN68" s="1013"/>
      <c r="AO68" s="1013"/>
      <c r="AP68" s="1013" t="s">
        <v>571</v>
      </c>
      <c r="AQ68" s="1013"/>
      <c r="AR68" s="1013"/>
      <c r="AS68" s="1013"/>
      <c r="AT68" s="1013"/>
      <c r="AU68" s="1013" t="s">
        <v>559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565</v>
      </c>
      <c r="C69" s="1006"/>
      <c r="D69" s="1006"/>
      <c r="E69" s="1006"/>
      <c r="F69" s="1006"/>
      <c r="G69" s="1006"/>
      <c r="H69" s="1006"/>
      <c r="I69" s="1006"/>
      <c r="J69" s="1006"/>
      <c r="K69" s="1006"/>
      <c r="L69" s="1006"/>
      <c r="M69" s="1006"/>
      <c r="N69" s="1006"/>
      <c r="O69" s="1006"/>
      <c r="P69" s="1007"/>
      <c r="Q69" s="1008">
        <v>9457</v>
      </c>
      <c r="R69" s="1002"/>
      <c r="S69" s="1002"/>
      <c r="T69" s="1002"/>
      <c r="U69" s="1002"/>
      <c r="V69" s="1002">
        <v>9295</v>
      </c>
      <c r="W69" s="1002"/>
      <c r="X69" s="1002"/>
      <c r="Y69" s="1002"/>
      <c r="Z69" s="1002"/>
      <c r="AA69" s="1002">
        <v>162</v>
      </c>
      <c r="AB69" s="1002"/>
      <c r="AC69" s="1002"/>
      <c r="AD69" s="1002"/>
      <c r="AE69" s="1002"/>
      <c r="AF69" s="1002">
        <v>162</v>
      </c>
      <c r="AG69" s="1002"/>
      <c r="AH69" s="1002"/>
      <c r="AI69" s="1002"/>
      <c r="AJ69" s="1002"/>
      <c r="AK69" s="1002">
        <v>7</v>
      </c>
      <c r="AL69" s="1002"/>
      <c r="AM69" s="1002"/>
      <c r="AN69" s="1002"/>
      <c r="AO69" s="1002"/>
      <c r="AP69" s="1002" t="s">
        <v>559</v>
      </c>
      <c r="AQ69" s="1002"/>
      <c r="AR69" s="1002"/>
      <c r="AS69" s="1002"/>
      <c r="AT69" s="1002"/>
      <c r="AU69" s="1002" t="s">
        <v>499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566</v>
      </c>
      <c r="C70" s="1006"/>
      <c r="D70" s="1006"/>
      <c r="E70" s="1006"/>
      <c r="F70" s="1006"/>
      <c r="G70" s="1006"/>
      <c r="H70" s="1006"/>
      <c r="I70" s="1006"/>
      <c r="J70" s="1006"/>
      <c r="K70" s="1006"/>
      <c r="L70" s="1006"/>
      <c r="M70" s="1006"/>
      <c r="N70" s="1006"/>
      <c r="O70" s="1006"/>
      <c r="P70" s="1007"/>
      <c r="Q70" s="1008">
        <v>22</v>
      </c>
      <c r="R70" s="1002"/>
      <c r="S70" s="1002"/>
      <c r="T70" s="1002"/>
      <c r="U70" s="1002"/>
      <c r="V70" s="1002">
        <v>16</v>
      </c>
      <c r="W70" s="1002"/>
      <c r="X70" s="1002"/>
      <c r="Y70" s="1002"/>
      <c r="Z70" s="1002"/>
      <c r="AA70" s="1002">
        <v>6</v>
      </c>
      <c r="AB70" s="1002"/>
      <c r="AC70" s="1002"/>
      <c r="AD70" s="1002"/>
      <c r="AE70" s="1002"/>
      <c r="AF70" s="1002">
        <v>6</v>
      </c>
      <c r="AG70" s="1002"/>
      <c r="AH70" s="1002"/>
      <c r="AI70" s="1002"/>
      <c r="AJ70" s="1002"/>
      <c r="AK70" s="1002">
        <v>6</v>
      </c>
      <c r="AL70" s="1002"/>
      <c r="AM70" s="1002"/>
      <c r="AN70" s="1002"/>
      <c r="AO70" s="1002"/>
      <c r="AP70" s="1002" t="s">
        <v>499</v>
      </c>
      <c r="AQ70" s="1002"/>
      <c r="AR70" s="1002"/>
      <c r="AS70" s="1002"/>
      <c r="AT70" s="1002"/>
      <c r="AU70" s="1002" t="s">
        <v>499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567</v>
      </c>
      <c r="C71" s="1006"/>
      <c r="D71" s="1006"/>
      <c r="E71" s="1006"/>
      <c r="F71" s="1006"/>
      <c r="G71" s="1006"/>
      <c r="H71" s="1006"/>
      <c r="I71" s="1006"/>
      <c r="J71" s="1006"/>
      <c r="K71" s="1006"/>
      <c r="L71" s="1006"/>
      <c r="M71" s="1006"/>
      <c r="N71" s="1006"/>
      <c r="O71" s="1006"/>
      <c r="P71" s="1007"/>
      <c r="Q71" s="1008">
        <v>197</v>
      </c>
      <c r="R71" s="1002"/>
      <c r="S71" s="1002"/>
      <c r="T71" s="1002"/>
      <c r="U71" s="1002"/>
      <c r="V71" s="1002">
        <v>185</v>
      </c>
      <c r="W71" s="1002"/>
      <c r="X71" s="1002"/>
      <c r="Y71" s="1002"/>
      <c r="Z71" s="1002"/>
      <c r="AA71" s="1002">
        <v>12</v>
      </c>
      <c r="AB71" s="1002"/>
      <c r="AC71" s="1002"/>
      <c r="AD71" s="1002"/>
      <c r="AE71" s="1002"/>
      <c r="AF71" s="1002">
        <v>12</v>
      </c>
      <c r="AG71" s="1002"/>
      <c r="AH71" s="1002"/>
      <c r="AI71" s="1002"/>
      <c r="AJ71" s="1002"/>
      <c r="AK71" s="1002">
        <v>0</v>
      </c>
      <c r="AL71" s="1002"/>
      <c r="AM71" s="1002"/>
      <c r="AN71" s="1002"/>
      <c r="AO71" s="1002"/>
      <c r="AP71" s="1002" t="s">
        <v>499</v>
      </c>
      <c r="AQ71" s="1002"/>
      <c r="AR71" s="1002"/>
      <c r="AS71" s="1002"/>
      <c r="AT71" s="1002"/>
      <c r="AU71" s="1002" t="s">
        <v>499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568</v>
      </c>
      <c r="C72" s="1006"/>
      <c r="D72" s="1006"/>
      <c r="E72" s="1006"/>
      <c r="F72" s="1006"/>
      <c r="G72" s="1006"/>
      <c r="H72" s="1006"/>
      <c r="I72" s="1006"/>
      <c r="J72" s="1006"/>
      <c r="K72" s="1006"/>
      <c r="L72" s="1006"/>
      <c r="M72" s="1006"/>
      <c r="N72" s="1006"/>
      <c r="O72" s="1006"/>
      <c r="P72" s="1007"/>
      <c r="Q72" s="1008">
        <v>211751</v>
      </c>
      <c r="R72" s="1002"/>
      <c r="S72" s="1002"/>
      <c r="T72" s="1002"/>
      <c r="U72" s="1002"/>
      <c r="V72" s="1002">
        <v>202550</v>
      </c>
      <c r="W72" s="1002"/>
      <c r="X72" s="1002"/>
      <c r="Y72" s="1002"/>
      <c r="Z72" s="1002"/>
      <c r="AA72" s="1002">
        <v>9201</v>
      </c>
      <c r="AB72" s="1002"/>
      <c r="AC72" s="1002"/>
      <c r="AD72" s="1002"/>
      <c r="AE72" s="1002"/>
      <c r="AF72" s="1002">
        <v>9201</v>
      </c>
      <c r="AG72" s="1002"/>
      <c r="AH72" s="1002"/>
      <c r="AI72" s="1002"/>
      <c r="AJ72" s="1002"/>
      <c r="AK72" s="1002" t="s">
        <v>559</v>
      </c>
      <c r="AL72" s="1002"/>
      <c r="AM72" s="1002"/>
      <c r="AN72" s="1002"/>
      <c r="AO72" s="1002"/>
      <c r="AP72" s="1002" t="s">
        <v>499</v>
      </c>
      <c r="AQ72" s="1002"/>
      <c r="AR72" s="1002"/>
      <c r="AS72" s="1002"/>
      <c r="AT72" s="1002"/>
      <c r="AU72" s="1002" t="s">
        <v>499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569</v>
      </c>
      <c r="C73" s="1006"/>
      <c r="D73" s="1006"/>
      <c r="E73" s="1006"/>
      <c r="F73" s="1006"/>
      <c r="G73" s="1006"/>
      <c r="H73" s="1006"/>
      <c r="I73" s="1006"/>
      <c r="J73" s="1006"/>
      <c r="K73" s="1006"/>
      <c r="L73" s="1006"/>
      <c r="M73" s="1006"/>
      <c r="N73" s="1006"/>
      <c r="O73" s="1006"/>
      <c r="P73" s="1007"/>
      <c r="Q73" s="1008">
        <v>183</v>
      </c>
      <c r="R73" s="1002"/>
      <c r="S73" s="1002"/>
      <c r="T73" s="1002"/>
      <c r="U73" s="1002"/>
      <c r="V73" s="1002">
        <v>162</v>
      </c>
      <c r="W73" s="1002"/>
      <c r="X73" s="1002"/>
      <c r="Y73" s="1002"/>
      <c r="Z73" s="1002"/>
      <c r="AA73" s="1002">
        <v>21</v>
      </c>
      <c r="AB73" s="1002"/>
      <c r="AC73" s="1002"/>
      <c r="AD73" s="1002"/>
      <c r="AE73" s="1002"/>
      <c r="AF73" s="1002">
        <v>21</v>
      </c>
      <c r="AG73" s="1002"/>
      <c r="AH73" s="1002"/>
      <c r="AI73" s="1002"/>
      <c r="AJ73" s="1002"/>
      <c r="AK73" s="1002" t="s">
        <v>578</v>
      </c>
      <c r="AL73" s="1002"/>
      <c r="AM73" s="1002"/>
      <c r="AN73" s="1002"/>
      <c r="AO73" s="1002"/>
      <c r="AP73" s="1002">
        <v>93</v>
      </c>
      <c r="AQ73" s="1002"/>
      <c r="AR73" s="1002"/>
      <c r="AS73" s="1002"/>
      <c r="AT73" s="1002"/>
      <c r="AU73" s="1002">
        <v>54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570</v>
      </c>
      <c r="C74" s="1006"/>
      <c r="D74" s="1006"/>
      <c r="E74" s="1006"/>
      <c r="F74" s="1006"/>
      <c r="G74" s="1006"/>
      <c r="H74" s="1006"/>
      <c r="I74" s="1006"/>
      <c r="J74" s="1006"/>
      <c r="K74" s="1006"/>
      <c r="L74" s="1006"/>
      <c r="M74" s="1006"/>
      <c r="N74" s="1006"/>
      <c r="O74" s="1006"/>
      <c r="P74" s="1007"/>
      <c r="Q74" s="1008">
        <v>52</v>
      </c>
      <c r="R74" s="1002"/>
      <c r="S74" s="1002"/>
      <c r="T74" s="1002"/>
      <c r="U74" s="1002"/>
      <c r="V74" s="1002">
        <v>33</v>
      </c>
      <c r="W74" s="1002"/>
      <c r="X74" s="1002"/>
      <c r="Y74" s="1002"/>
      <c r="Z74" s="1002"/>
      <c r="AA74" s="1002">
        <v>19</v>
      </c>
      <c r="AB74" s="1002"/>
      <c r="AC74" s="1002"/>
      <c r="AD74" s="1002"/>
      <c r="AE74" s="1002"/>
      <c r="AF74" s="1002">
        <v>26</v>
      </c>
      <c r="AG74" s="1002"/>
      <c r="AH74" s="1002"/>
      <c r="AI74" s="1002"/>
      <c r="AJ74" s="1002"/>
      <c r="AK74" s="1002" t="s">
        <v>578</v>
      </c>
      <c r="AL74" s="1002"/>
      <c r="AM74" s="1002"/>
      <c r="AN74" s="1002"/>
      <c r="AO74" s="1002"/>
      <c r="AP74" s="1002">
        <v>148</v>
      </c>
      <c r="AQ74" s="1002"/>
      <c r="AR74" s="1002"/>
      <c r="AS74" s="1002"/>
      <c r="AT74" s="1002"/>
      <c r="AU74" s="1002">
        <v>82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377</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295</v>
      </c>
      <c r="AG109" s="925"/>
      <c r="AH109" s="925"/>
      <c r="AI109" s="925"/>
      <c r="AJ109" s="926"/>
      <c r="AK109" s="927" t="s">
        <v>294</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295</v>
      </c>
      <c r="BW109" s="925"/>
      <c r="BX109" s="925"/>
      <c r="BY109" s="925"/>
      <c r="BZ109" s="926"/>
      <c r="CA109" s="927" t="s">
        <v>294</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295</v>
      </c>
      <c r="DM109" s="925"/>
      <c r="DN109" s="925"/>
      <c r="DO109" s="925"/>
      <c r="DP109" s="926"/>
      <c r="DQ109" s="927" t="s">
        <v>294</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6770762</v>
      </c>
      <c r="AB110" s="918"/>
      <c r="AC110" s="918"/>
      <c r="AD110" s="918"/>
      <c r="AE110" s="919"/>
      <c r="AF110" s="920">
        <v>6847583</v>
      </c>
      <c r="AG110" s="918"/>
      <c r="AH110" s="918"/>
      <c r="AI110" s="918"/>
      <c r="AJ110" s="919"/>
      <c r="AK110" s="920">
        <v>6651970</v>
      </c>
      <c r="AL110" s="918"/>
      <c r="AM110" s="918"/>
      <c r="AN110" s="918"/>
      <c r="AO110" s="919"/>
      <c r="AP110" s="921">
        <v>21.4</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62060549</v>
      </c>
      <c r="BR110" s="865"/>
      <c r="BS110" s="865"/>
      <c r="BT110" s="865"/>
      <c r="BU110" s="865"/>
      <c r="BV110" s="865">
        <v>60853830</v>
      </c>
      <c r="BW110" s="865"/>
      <c r="BX110" s="865"/>
      <c r="BY110" s="865"/>
      <c r="BZ110" s="865"/>
      <c r="CA110" s="865">
        <v>59579313</v>
      </c>
      <c r="CB110" s="865"/>
      <c r="CC110" s="865"/>
      <c r="CD110" s="865"/>
      <c r="CE110" s="865"/>
      <c r="CF110" s="889">
        <v>192.1</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379</v>
      </c>
      <c r="DH110" s="865"/>
      <c r="DI110" s="865"/>
      <c r="DJ110" s="865"/>
      <c r="DK110" s="865"/>
      <c r="DL110" s="865" t="s">
        <v>427</v>
      </c>
      <c r="DM110" s="865"/>
      <c r="DN110" s="865"/>
      <c r="DO110" s="865"/>
      <c r="DP110" s="865"/>
      <c r="DQ110" s="865" t="s">
        <v>427</v>
      </c>
      <c r="DR110" s="865"/>
      <c r="DS110" s="865"/>
      <c r="DT110" s="865"/>
      <c r="DU110" s="865"/>
      <c r="DV110" s="866" t="s">
        <v>121</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379</v>
      </c>
      <c r="AB111" s="946"/>
      <c r="AC111" s="946"/>
      <c r="AD111" s="946"/>
      <c r="AE111" s="947"/>
      <c r="AF111" s="948" t="s">
        <v>121</v>
      </c>
      <c r="AG111" s="946"/>
      <c r="AH111" s="946"/>
      <c r="AI111" s="946"/>
      <c r="AJ111" s="947"/>
      <c r="AK111" s="948" t="s">
        <v>121</v>
      </c>
      <c r="AL111" s="946"/>
      <c r="AM111" s="946"/>
      <c r="AN111" s="946"/>
      <c r="AO111" s="947"/>
      <c r="AP111" s="949" t="s">
        <v>427</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88103</v>
      </c>
      <c r="BR111" s="837"/>
      <c r="BS111" s="837"/>
      <c r="BT111" s="837"/>
      <c r="BU111" s="837"/>
      <c r="BV111" s="837">
        <v>62018</v>
      </c>
      <c r="BW111" s="837"/>
      <c r="BX111" s="837"/>
      <c r="BY111" s="837"/>
      <c r="BZ111" s="837"/>
      <c r="CA111" s="837">
        <v>36663</v>
      </c>
      <c r="CB111" s="837"/>
      <c r="CC111" s="837"/>
      <c r="CD111" s="837"/>
      <c r="CE111" s="837"/>
      <c r="CF111" s="898">
        <v>0.1</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427</v>
      </c>
      <c r="DR111" s="837"/>
      <c r="DS111" s="837"/>
      <c r="DT111" s="837"/>
      <c r="DU111" s="837"/>
      <c r="DV111" s="814" t="s">
        <v>121</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427</v>
      </c>
      <c r="AB112" s="800"/>
      <c r="AC112" s="800"/>
      <c r="AD112" s="800"/>
      <c r="AE112" s="801"/>
      <c r="AF112" s="802" t="s">
        <v>427</v>
      </c>
      <c r="AG112" s="800"/>
      <c r="AH112" s="800"/>
      <c r="AI112" s="800"/>
      <c r="AJ112" s="801"/>
      <c r="AK112" s="802" t="s">
        <v>121</v>
      </c>
      <c r="AL112" s="800"/>
      <c r="AM112" s="800"/>
      <c r="AN112" s="800"/>
      <c r="AO112" s="801"/>
      <c r="AP112" s="847" t="s">
        <v>427</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26621398</v>
      </c>
      <c r="BR112" s="837"/>
      <c r="BS112" s="837"/>
      <c r="BT112" s="837"/>
      <c r="BU112" s="837"/>
      <c r="BV112" s="837">
        <v>25839355</v>
      </c>
      <c r="BW112" s="837"/>
      <c r="BX112" s="837"/>
      <c r="BY112" s="837"/>
      <c r="BZ112" s="837"/>
      <c r="CA112" s="837">
        <v>24601445</v>
      </c>
      <c r="CB112" s="837"/>
      <c r="CC112" s="837"/>
      <c r="CD112" s="837"/>
      <c r="CE112" s="837"/>
      <c r="CF112" s="898">
        <v>79.3</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427</v>
      </c>
      <c r="DH112" s="837"/>
      <c r="DI112" s="837"/>
      <c r="DJ112" s="837"/>
      <c r="DK112" s="837"/>
      <c r="DL112" s="837" t="s">
        <v>427</v>
      </c>
      <c r="DM112" s="837"/>
      <c r="DN112" s="837"/>
      <c r="DO112" s="837"/>
      <c r="DP112" s="837"/>
      <c r="DQ112" s="837" t="s">
        <v>379</v>
      </c>
      <c r="DR112" s="837"/>
      <c r="DS112" s="837"/>
      <c r="DT112" s="837"/>
      <c r="DU112" s="837"/>
      <c r="DV112" s="814" t="s">
        <v>379</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2287690</v>
      </c>
      <c r="AB113" s="946"/>
      <c r="AC113" s="946"/>
      <c r="AD113" s="946"/>
      <c r="AE113" s="947"/>
      <c r="AF113" s="948">
        <v>2366853</v>
      </c>
      <c r="AG113" s="946"/>
      <c r="AH113" s="946"/>
      <c r="AI113" s="946"/>
      <c r="AJ113" s="947"/>
      <c r="AK113" s="948">
        <v>2203510</v>
      </c>
      <c r="AL113" s="946"/>
      <c r="AM113" s="946"/>
      <c r="AN113" s="946"/>
      <c r="AO113" s="947"/>
      <c r="AP113" s="949">
        <v>7.1</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487952</v>
      </c>
      <c r="BR113" s="837"/>
      <c r="BS113" s="837"/>
      <c r="BT113" s="837"/>
      <c r="BU113" s="837"/>
      <c r="BV113" s="837">
        <v>240757</v>
      </c>
      <c r="BW113" s="837"/>
      <c r="BX113" s="837"/>
      <c r="BY113" s="837"/>
      <c r="BZ113" s="837"/>
      <c r="CA113" s="837">
        <v>136136</v>
      </c>
      <c r="CB113" s="837"/>
      <c r="CC113" s="837"/>
      <c r="CD113" s="837"/>
      <c r="CE113" s="837"/>
      <c r="CF113" s="898">
        <v>0.4</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88103</v>
      </c>
      <c r="DH113" s="800"/>
      <c r="DI113" s="800"/>
      <c r="DJ113" s="800"/>
      <c r="DK113" s="801"/>
      <c r="DL113" s="802">
        <v>62018</v>
      </c>
      <c r="DM113" s="800"/>
      <c r="DN113" s="800"/>
      <c r="DO113" s="800"/>
      <c r="DP113" s="801"/>
      <c r="DQ113" s="802">
        <v>36663</v>
      </c>
      <c r="DR113" s="800"/>
      <c r="DS113" s="800"/>
      <c r="DT113" s="800"/>
      <c r="DU113" s="801"/>
      <c r="DV113" s="847">
        <v>0.1</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108222</v>
      </c>
      <c r="AB114" s="800"/>
      <c r="AC114" s="800"/>
      <c r="AD114" s="800"/>
      <c r="AE114" s="801"/>
      <c r="AF114" s="802">
        <v>102737</v>
      </c>
      <c r="AG114" s="800"/>
      <c r="AH114" s="800"/>
      <c r="AI114" s="800"/>
      <c r="AJ114" s="801"/>
      <c r="AK114" s="802">
        <v>19456</v>
      </c>
      <c r="AL114" s="800"/>
      <c r="AM114" s="800"/>
      <c r="AN114" s="800"/>
      <c r="AO114" s="801"/>
      <c r="AP114" s="847">
        <v>0.1</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11355923</v>
      </c>
      <c r="BR114" s="837"/>
      <c r="BS114" s="837"/>
      <c r="BT114" s="837"/>
      <c r="BU114" s="837"/>
      <c r="BV114" s="837">
        <v>11030206</v>
      </c>
      <c r="BW114" s="837"/>
      <c r="BX114" s="837"/>
      <c r="BY114" s="837"/>
      <c r="BZ114" s="837"/>
      <c r="CA114" s="837">
        <v>10737234</v>
      </c>
      <c r="CB114" s="837"/>
      <c r="CC114" s="837"/>
      <c r="CD114" s="837"/>
      <c r="CE114" s="837"/>
      <c r="CF114" s="898">
        <v>34.6</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427</v>
      </c>
      <c r="DH114" s="800"/>
      <c r="DI114" s="800"/>
      <c r="DJ114" s="800"/>
      <c r="DK114" s="801"/>
      <c r="DL114" s="802" t="s">
        <v>427</v>
      </c>
      <c r="DM114" s="800"/>
      <c r="DN114" s="800"/>
      <c r="DO114" s="800"/>
      <c r="DP114" s="801"/>
      <c r="DQ114" s="802" t="s">
        <v>427</v>
      </c>
      <c r="DR114" s="800"/>
      <c r="DS114" s="800"/>
      <c r="DT114" s="800"/>
      <c r="DU114" s="801"/>
      <c r="DV114" s="847" t="s">
        <v>427</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75326</v>
      </c>
      <c r="AB115" s="946"/>
      <c r="AC115" s="946"/>
      <c r="AD115" s="946"/>
      <c r="AE115" s="947"/>
      <c r="AF115" s="948">
        <v>26692</v>
      </c>
      <c r="AG115" s="946"/>
      <c r="AH115" s="946"/>
      <c r="AI115" s="946"/>
      <c r="AJ115" s="947"/>
      <c r="AK115" s="948">
        <v>25853</v>
      </c>
      <c r="AL115" s="946"/>
      <c r="AM115" s="946"/>
      <c r="AN115" s="946"/>
      <c r="AO115" s="947"/>
      <c r="AP115" s="949">
        <v>0.1</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45305</v>
      </c>
      <c r="BR115" s="837"/>
      <c r="BS115" s="837"/>
      <c r="BT115" s="837"/>
      <c r="BU115" s="837"/>
      <c r="BV115" s="837">
        <v>493891</v>
      </c>
      <c r="BW115" s="837"/>
      <c r="BX115" s="837"/>
      <c r="BY115" s="837"/>
      <c r="BZ115" s="837"/>
      <c r="CA115" s="837">
        <v>192739</v>
      </c>
      <c r="CB115" s="837"/>
      <c r="CC115" s="837"/>
      <c r="CD115" s="837"/>
      <c r="CE115" s="837"/>
      <c r="CF115" s="898">
        <v>0.6</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121</v>
      </c>
      <c r="DH115" s="800"/>
      <c r="DI115" s="800"/>
      <c r="DJ115" s="800"/>
      <c r="DK115" s="801"/>
      <c r="DL115" s="802" t="s">
        <v>121</v>
      </c>
      <c r="DM115" s="800"/>
      <c r="DN115" s="800"/>
      <c r="DO115" s="800"/>
      <c r="DP115" s="801"/>
      <c r="DQ115" s="802" t="s">
        <v>427</v>
      </c>
      <c r="DR115" s="800"/>
      <c r="DS115" s="800"/>
      <c r="DT115" s="800"/>
      <c r="DU115" s="801"/>
      <c r="DV115" s="847" t="s">
        <v>427</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427</v>
      </c>
      <c r="AB116" s="800"/>
      <c r="AC116" s="800"/>
      <c r="AD116" s="800"/>
      <c r="AE116" s="801"/>
      <c r="AF116" s="802">
        <v>234</v>
      </c>
      <c r="AG116" s="800"/>
      <c r="AH116" s="800"/>
      <c r="AI116" s="800"/>
      <c r="AJ116" s="801"/>
      <c r="AK116" s="802">
        <v>15</v>
      </c>
      <c r="AL116" s="800"/>
      <c r="AM116" s="800"/>
      <c r="AN116" s="800"/>
      <c r="AO116" s="801"/>
      <c r="AP116" s="847">
        <v>0</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379</v>
      </c>
      <c r="BR116" s="837"/>
      <c r="BS116" s="837"/>
      <c r="BT116" s="837"/>
      <c r="BU116" s="837"/>
      <c r="BV116" s="837" t="s">
        <v>427</v>
      </c>
      <c r="BW116" s="837"/>
      <c r="BX116" s="837"/>
      <c r="BY116" s="837"/>
      <c r="BZ116" s="837"/>
      <c r="CA116" s="837" t="s">
        <v>427</v>
      </c>
      <c r="CB116" s="837"/>
      <c r="CC116" s="837"/>
      <c r="CD116" s="837"/>
      <c r="CE116" s="837"/>
      <c r="CF116" s="898" t="s">
        <v>121</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427</v>
      </c>
      <c r="DM116" s="800"/>
      <c r="DN116" s="800"/>
      <c r="DO116" s="800"/>
      <c r="DP116" s="801"/>
      <c r="DQ116" s="802" t="s">
        <v>379</v>
      </c>
      <c r="DR116" s="800"/>
      <c r="DS116" s="800"/>
      <c r="DT116" s="800"/>
      <c r="DU116" s="801"/>
      <c r="DV116" s="847" t="s">
        <v>121</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9242000</v>
      </c>
      <c r="AB117" s="932"/>
      <c r="AC117" s="932"/>
      <c r="AD117" s="932"/>
      <c r="AE117" s="933"/>
      <c r="AF117" s="934">
        <v>9344099</v>
      </c>
      <c r="AG117" s="932"/>
      <c r="AH117" s="932"/>
      <c r="AI117" s="932"/>
      <c r="AJ117" s="933"/>
      <c r="AK117" s="934">
        <v>8900804</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427</v>
      </c>
      <c r="BR117" s="837"/>
      <c r="BS117" s="837"/>
      <c r="BT117" s="837"/>
      <c r="BU117" s="837"/>
      <c r="BV117" s="837" t="s">
        <v>427</v>
      </c>
      <c r="BW117" s="837"/>
      <c r="BX117" s="837"/>
      <c r="BY117" s="837"/>
      <c r="BZ117" s="837"/>
      <c r="CA117" s="837" t="s">
        <v>121</v>
      </c>
      <c r="CB117" s="837"/>
      <c r="CC117" s="837"/>
      <c r="CD117" s="837"/>
      <c r="CE117" s="837"/>
      <c r="CF117" s="898" t="s">
        <v>427</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427</v>
      </c>
      <c r="DH117" s="800"/>
      <c r="DI117" s="800"/>
      <c r="DJ117" s="800"/>
      <c r="DK117" s="801"/>
      <c r="DL117" s="802" t="s">
        <v>427</v>
      </c>
      <c r="DM117" s="800"/>
      <c r="DN117" s="800"/>
      <c r="DO117" s="800"/>
      <c r="DP117" s="801"/>
      <c r="DQ117" s="802" t="s">
        <v>427</v>
      </c>
      <c r="DR117" s="800"/>
      <c r="DS117" s="800"/>
      <c r="DT117" s="800"/>
      <c r="DU117" s="801"/>
      <c r="DV117" s="847" t="s">
        <v>427</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295</v>
      </c>
      <c r="AG118" s="925"/>
      <c r="AH118" s="925"/>
      <c r="AI118" s="925"/>
      <c r="AJ118" s="926"/>
      <c r="AK118" s="927" t="s">
        <v>294</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427</v>
      </c>
      <c r="BR118" s="868"/>
      <c r="BS118" s="868"/>
      <c r="BT118" s="868"/>
      <c r="BU118" s="868"/>
      <c r="BV118" s="868" t="s">
        <v>379</v>
      </c>
      <c r="BW118" s="868"/>
      <c r="BX118" s="868"/>
      <c r="BY118" s="868"/>
      <c r="BZ118" s="868"/>
      <c r="CA118" s="868" t="s">
        <v>427</v>
      </c>
      <c r="CB118" s="868"/>
      <c r="CC118" s="868"/>
      <c r="CD118" s="868"/>
      <c r="CE118" s="868"/>
      <c r="CF118" s="898" t="s">
        <v>379</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379</v>
      </c>
      <c r="DH118" s="800"/>
      <c r="DI118" s="800"/>
      <c r="DJ118" s="800"/>
      <c r="DK118" s="801"/>
      <c r="DL118" s="802" t="s">
        <v>427</v>
      </c>
      <c r="DM118" s="800"/>
      <c r="DN118" s="800"/>
      <c r="DO118" s="800"/>
      <c r="DP118" s="801"/>
      <c r="DQ118" s="802" t="s">
        <v>121</v>
      </c>
      <c r="DR118" s="800"/>
      <c r="DS118" s="800"/>
      <c r="DT118" s="800"/>
      <c r="DU118" s="801"/>
      <c r="DV118" s="847" t="s">
        <v>427</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427</v>
      </c>
      <c r="AB119" s="918"/>
      <c r="AC119" s="918"/>
      <c r="AD119" s="918"/>
      <c r="AE119" s="919"/>
      <c r="AF119" s="920" t="s">
        <v>427</v>
      </c>
      <c r="AG119" s="918"/>
      <c r="AH119" s="918"/>
      <c r="AI119" s="918"/>
      <c r="AJ119" s="919"/>
      <c r="AK119" s="920" t="s">
        <v>427</v>
      </c>
      <c r="AL119" s="918"/>
      <c r="AM119" s="918"/>
      <c r="AN119" s="918"/>
      <c r="AO119" s="919"/>
      <c r="AP119" s="921" t="s">
        <v>427</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452</v>
      </c>
      <c r="BP119" s="901"/>
      <c r="BQ119" s="905">
        <v>100659230</v>
      </c>
      <c r="BR119" s="868"/>
      <c r="BS119" s="868"/>
      <c r="BT119" s="868"/>
      <c r="BU119" s="868"/>
      <c r="BV119" s="868">
        <v>98520057</v>
      </c>
      <c r="BW119" s="868"/>
      <c r="BX119" s="868"/>
      <c r="BY119" s="868"/>
      <c r="BZ119" s="868"/>
      <c r="CA119" s="868">
        <v>95283530</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427</v>
      </c>
      <c r="DH119" s="783"/>
      <c r="DI119" s="783"/>
      <c r="DJ119" s="783"/>
      <c r="DK119" s="784"/>
      <c r="DL119" s="785" t="s">
        <v>427</v>
      </c>
      <c r="DM119" s="783"/>
      <c r="DN119" s="783"/>
      <c r="DO119" s="783"/>
      <c r="DP119" s="784"/>
      <c r="DQ119" s="785" t="s">
        <v>379</v>
      </c>
      <c r="DR119" s="783"/>
      <c r="DS119" s="783"/>
      <c r="DT119" s="783"/>
      <c r="DU119" s="784"/>
      <c r="DV119" s="871" t="s">
        <v>121</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379</v>
      </c>
      <c r="AG120" s="800"/>
      <c r="AH120" s="800"/>
      <c r="AI120" s="800"/>
      <c r="AJ120" s="801"/>
      <c r="AK120" s="802" t="s">
        <v>427</v>
      </c>
      <c r="AL120" s="800"/>
      <c r="AM120" s="800"/>
      <c r="AN120" s="800"/>
      <c r="AO120" s="801"/>
      <c r="AP120" s="847" t="s">
        <v>427</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13948847</v>
      </c>
      <c r="BR120" s="865"/>
      <c r="BS120" s="865"/>
      <c r="BT120" s="865"/>
      <c r="BU120" s="865"/>
      <c r="BV120" s="865">
        <v>13672042</v>
      </c>
      <c r="BW120" s="865"/>
      <c r="BX120" s="865"/>
      <c r="BY120" s="865"/>
      <c r="BZ120" s="865"/>
      <c r="CA120" s="865">
        <v>12232744</v>
      </c>
      <c r="CB120" s="865"/>
      <c r="CC120" s="865"/>
      <c r="CD120" s="865"/>
      <c r="CE120" s="865"/>
      <c r="CF120" s="889">
        <v>39.4</v>
      </c>
      <c r="CG120" s="890"/>
      <c r="CH120" s="890"/>
      <c r="CI120" s="890"/>
      <c r="CJ120" s="890"/>
      <c r="CK120" s="891" t="s">
        <v>456</v>
      </c>
      <c r="CL120" s="875"/>
      <c r="CM120" s="875"/>
      <c r="CN120" s="875"/>
      <c r="CO120" s="876"/>
      <c r="CP120" s="895" t="s">
        <v>395</v>
      </c>
      <c r="CQ120" s="896"/>
      <c r="CR120" s="896"/>
      <c r="CS120" s="896"/>
      <c r="CT120" s="896"/>
      <c r="CU120" s="896"/>
      <c r="CV120" s="896"/>
      <c r="CW120" s="896"/>
      <c r="CX120" s="896"/>
      <c r="CY120" s="896"/>
      <c r="CZ120" s="896"/>
      <c r="DA120" s="896"/>
      <c r="DB120" s="896"/>
      <c r="DC120" s="896"/>
      <c r="DD120" s="896"/>
      <c r="DE120" s="896"/>
      <c r="DF120" s="897"/>
      <c r="DG120" s="884">
        <v>23060090</v>
      </c>
      <c r="DH120" s="865"/>
      <c r="DI120" s="865"/>
      <c r="DJ120" s="865"/>
      <c r="DK120" s="865"/>
      <c r="DL120" s="865">
        <v>22608486</v>
      </c>
      <c r="DM120" s="865"/>
      <c r="DN120" s="865"/>
      <c r="DO120" s="865"/>
      <c r="DP120" s="865"/>
      <c r="DQ120" s="865">
        <v>21720662</v>
      </c>
      <c r="DR120" s="865"/>
      <c r="DS120" s="865"/>
      <c r="DT120" s="865"/>
      <c r="DU120" s="865"/>
      <c r="DV120" s="866">
        <v>70</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26814</v>
      </c>
      <c r="AB121" s="800"/>
      <c r="AC121" s="800"/>
      <c r="AD121" s="800"/>
      <c r="AE121" s="801"/>
      <c r="AF121" s="802">
        <v>26085</v>
      </c>
      <c r="AG121" s="800"/>
      <c r="AH121" s="800"/>
      <c r="AI121" s="800"/>
      <c r="AJ121" s="801"/>
      <c r="AK121" s="802">
        <v>25355</v>
      </c>
      <c r="AL121" s="800"/>
      <c r="AM121" s="800"/>
      <c r="AN121" s="800"/>
      <c r="AO121" s="801"/>
      <c r="AP121" s="847">
        <v>0.1</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7292406</v>
      </c>
      <c r="BR121" s="837"/>
      <c r="BS121" s="837"/>
      <c r="BT121" s="837"/>
      <c r="BU121" s="837"/>
      <c r="BV121" s="837">
        <v>5753864</v>
      </c>
      <c r="BW121" s="837"/>
      <c r="BX121" s="837"/>
      <c r="BY121" s="837"/>
      <c r="BZ121" s="837"/>
      <c r="CA121" s="837">
        <v>5194484</v>
      </c>
      <c r="CB121" s="837"/>
      <c r="CC121" s="837"/>
      <c r="CD121" s="837"/>
      <c r="CE121" s="837"/>
      <c r="CF121" s="898">
        <v>16.8</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v>3097507</v>
      </c>
      <c r="DH121" s="837"/>
      <c r="DI121" s="837"/>
      <c r="DJ121" s="837"/>
      <c r="DK121" s="837"/>
      <c r="DL121" s="837">
        <v>2918295</v>
      </c>
      <c r="DM121" s="837"/>
      <c r="DN121" s="837"/>
      <c r="DO121" s="837"/>
      <c r="DP121" s="837"/>
      <c r="DQ121" s="837">
        <v>2734485</v>
      </c>
      <c r="DR121" s="837"/>
      <c r="DS121" s="837"/>
      <c r="DT121" s="837"/>
      <c r="DU121" s="837"/>
      <c r="DV121" s="814">
        <v>8.8000000000000007</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427</v>
      </c>
      <c r="AB122" s="800"/>
      <c r="AC122" s="800"/>
      <c r="AD122" s="800"/>
      <c r="AE122" s="801"/>
      <c r="AF122" s="802" t="s">
        <v>121</v>
      </c>
      <c r="AG122" s="800"/>
      <c r="AH122" s="800"/>
      <c r="AI122" s="800"/>
      <c r="AJ122" s="801"/>
      <c r="AK122" s="802" t="s">
        <v>427</v>
      </c>
      <c r="AL122" s="800"/>
      <c r="AM122" s="800"/>
      <c r="AN122" s="800"/>
      <c r="AO122" s="801"/>
      <c r="AP122" s="847" t="s">
        <v>427</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59642674</v>
      </c>
      <c r="BR122" s="868"/>
      <c r="BS122" s="868"/>
      <c r="BT122" s="868"/>
      <c r="BU122" s="868"/>
      <c r="BV122" s="868">
        <v>59113572</v>
      </c>
      <c r="BW122" s="868"/>
      <c r="BX122" s="868"/>
      <c r="BY122" s="868"/>
      <c r="BZ122" s="868"/>
      <c r="CA122" s="868">
        <v>58182144</v>
      </c>
      <c r="CB122" s="868"/>
      <c r="CC122" s="868"/>
      <c r="CD122" s="868"/>
      <c r="CE122" s="868"/>
      <c r="CF122" s="869">
        <v>187.6</v>
      </c>
      <c r="CG122" s="870"/>
      <c r="CH122" s="870"/>
      <c r="CI122" s="870"/>
      <c r="CJ122" s="870"/>
      <c r="CK122" s="892"/>
      <c r="CL122" s="878"/>
      <c r="CM122" s="878"/>
      <c r="CN122" s="878"/>
      <c r="CO122" s="879"/>
      <c r="CP122" s="858" t="s">
        <v>393</v>
      </c>
      <c r="CQ122" s="859"/>
      <c r="CR122" s="859"/>
      <c r="CS122" s="859"/>
      <c r="CT122" s="859"/>
      <c r="CU122" s="859"/>
      <c r="CV122" s="859"/>
      <c r="CW122" s="859"/>
      <c r="CX122" s="859"/>
      <c r="CY122" s="859"/>
      <c r="CZ122" s="859"/>
      <c r="DA122" s="859"/>
      <c r="DB122" s="859"/>
      <c r="DC122" s="859"/>
      <c r="DD122" s="859"/>
      <c r="DE122" s="859"/>
      <c r="DF122" s="860"/>
      <c r="DG122" s="836">
        <v>463801</v>
      </c>
      <c r="DH122" s="837"/>
      <c r="DI122" s="837"/>
      <c r="DJ122" s="837"/>
      <c r="DK122" s="837"/>
      <c r="DL122" s="837">
        <v>312574</v>
      </c>
      <c r="DM122" s="837"/>
      <c r="DN122" s="837"/>
      <c r="DO122" s="837"/>
      <c r="DP122" s="837"/>
      <c r="DQ122" s="837">
        <v>146298</v>
      </c>
      <c r="DR122" s="837"/>
      <c r="DS122" s="837"/>
      <c r="DT122" s="837"/>
      <c r="DU122" s="837"/>
      <c r="DV122" s="814">
        <v>0.5</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121</v>
      </c>
      <c r="AG123" s="800"/>
      <c r="AH123" s="800"/>
      <c r="AI123" s="800"/>
      <c r="AJ123" s="801"/>
      <c r="AK123" s="802" t="s">
        <v>379</v>
      </c>
      <c r="AL123" s="800"/>
      <c r="AM123" s="800"/>
      <c r="AN123" s="800"/>
      <c r="AO123" s="801"/>
      <c r="AP123" s="847" t="s">
        <v>427</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460</v>
      </c>
      <c r="BP123" s="901"/>
      <c r="BQ123" s="855">
        <v>80883927</v>
      </c>
      <c r="BR123" s="856"/>
      <c r="BS123" s="856"/>
      <c r="BT123" s="856"/>
      <c r="BU123" s="856"/>
      <c r="BV123" s="856">
        <v>78539478</v>
      </c>
      <c r="BW123" s="856"/>
      <c r="BX123" s="856"/>
      <c r="BY123" s="856"/>
      <c r="BZ123" s="856"/>
      <c r="CA123" s="856">
        <v>75609372</v>
      </c>
      <c r="CB123" s="856"/>
      <c r="CC123" s="856"/>
      <c r="CD123" s="856"/>
      <c r="CE123" s="856"/>
      <c r="CF123" s="766"/>
      <c r="CG123" s="767"/>
      <c r="CH123" s="767"/>
      <c r="CI123" s="767"/>
      <c r="CJ123" s="857"/>
      <c r="CK123" s="892"/>
      <c r="CL123" s="878"/>
      <c r="CM123" s="878"/>
      <c r="CN123" s="878"/>
      <c r="CO123" s="879"/>
      <c r="CP123" s="858" t="s">
        <v>399</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121</v>
      </c>
      <c r="DM123" s="800"/>
      <c r="DN123" s="800"/>
      <c r="DO123" s="800"/>
      <c r="DP123" s="801"/>
      <c r="DQ123" s="802" t="s">
        <v>379</v>
      </c>
      <c r="DR123" s="800"/>
      <c r="DS123" s="800"/>
      <c r="DT123" s="800"/>
      <c r="DU123" s="801"/>
      <c r="DV123" s="847" t="s">
        <v>379</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427</v>
      </c>
      <c r="AB124" s="800"/>
      <c r="AC124" s="800"/>
      <c r="AD124" s="800"/>
      <c r="AE124" s="801"/>
      <c r="AF124" s="802" t="s">
        <v>379</v>
      </c>
      <c r="AG124" s="800"/>
      <c r="AH124" s="800"/>
      <c r="AI124" s="800"/>
      <c r="AJ124" s="801"/>
      <c r="AK124" s="802" t="s">
        <v>121</v>
      </c>
      <c r="AL124" s="800"/>
      <c r="AM124" s="800"/>
      <c r="AN124" s="800"/>
      <c r="AO124" s="801"/>
      <c r="AP124" s="847" t="s">
        <v>121</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62.6</v>
      </c>
      <c r="BR124" s="854"/>
      <c r="BS124" s="854"/>
      <c r="BT124" s="854"/>
      <c r="BU124" s="854"/>
      <c r="BV124" s="854">
        <v>63.9</v>
      </c>
      <c r="BW124" s="854"/>
      <c r="BX124" s="854"/>
      <c r="BY124" s="854"/>
      <c r="BZ124" s="854"/>
      <c r="CA124" s="854">
        <v>63.4</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427</v>
      </c>
      <c r="DM124" s="783"/>
      <c r="DN124" s="783"/>
      <c r="DO124" s="783"/>
      <c r="DP124" s="784"/>
      <c r="DQ124" s="785" t="s">
        <v>121</v>
      </c>
      <c r="DR124" s="783"/>
      <c r="DS124" s="783"/>
      <c r="DT124" s="783"/>
      <c r="DU124" s="784"/>
      <c r="DV124" s="871" t="s">
        <v>427</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379</v>
      </c>
      <c r="AB125" s="800"/>
      <c r="AC125" s="800"/>
      <c r="AD125" s="800"/>
      <c r="AE125" s="801"/>
      <c r="AF125" s="802" t="s">
        <v>379</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463</v>
      </c>
      <c r="CL125" s="875"/>
      <c r="CM125" s="875"/>
      <c r="CN125" s="875"/>
      <c r="CO125" s="876"/>
      <c r="CP125" s="883" t="s">
        <v>464</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47661</v>
      </c>
      <c r="AB126" s="800"/>
      <c r="AC126" s="800"/>
      <c r="AD126" s="800"/>
      <c r="AE126" s="801"/>
      <c r="AF126" s="802" t="s">
        <v>427</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t="s">
        <v>379</v>
      </c>
      <c r="DH126" s="837"/>
      <c r="DI126" s="837"/>
      <c r="DJ126" s="837"/>
      <c r="DK126" s="837"/>
      <c r="DL126" s="837" t="s">
        <v>121</v>
      </c>
      <c r="DM126" s="837"/>
      <c r="DN126" s="837"/>
      <c r="DO126" s="837"/>
      <c r="DP126" s="837"/>
      <c r="DQ126" s="837" t="s">
        <v>427</v>
      </c>
      <c r="DR126" s="837"/>
      <c r="DS126" s="837"/>
      <c r="DT126" s="837"/>
      <c r="DU126" s="837"/>
      <c r="DV126" s="814" t="s">
        <v>121</v>
      </c>
      <c r="DW126" s="814"/>
      <c r="DX126" s="814"/>
      <c r="DY126" s="814"/>
      <c r="DZ126" s="815"/>
    </row>
    <row r="127" spans="1:130" s="226" customFormat="1" ht="26.25" customHeight="1">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851</v>
      </c>
      <c r="AB127" s="800"/>
      <c r="AC127" s="800"/>
      <c r="AD127" s="800"/>
      <c r="AE127" s="801"/>
      <c r="AF127" s="802">
        <v>607</v>
      </c>
      <c r="AG127" s="800"/>
      <c r="AH127" s="800"/>
      <c r="AI127" s="800"/>
      <c r="AJ127" s="801"/>
      <c r="AK127" s="802">
        <v>498</v>
      </c>
      <c r="AL127" s="800"/>
      <c r="AM127" s="800"/>
      <c r="AN127" s="800"/>
      <c r="AO127" s="801"/>
      <c r="AP127" s="847">
        <v>0</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427</v>
      </c>
      <c r="DW127" s="814"/>
      <c r="DX127" s="814"/>
      <c r="DY127" s="814"/>
      <c r="DZ127" s="815"/>
    </row>
    <row r="128" spans="1:130" s="226" customFormat="1" ht="26.25" customHeight="1" thickBot="1">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367025</v>
      </c>
      <c r="AB128" s="821"/>
      <c r="AC128" s="821"/>
      <c r="AD128" s="821"/>
      <c r="AE128" s="822"/>
      <c r="AF128" s="823">
        <v>610178</v>
      </c>
      <c r="AG128" s="821"/>
      <c r="AH128" s="821"/>
      <c r="AI128" s="821"/>
      <c r="AJ128" s="822"/>
      <c r="AK128" s="823">
        <v>687989</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379</v>
      </c>
      <c r="BG128" s="807"/>
      <c r="BH128" s="807"/>
      <c r="BI128" s="807"/>
      <c r="BJ128" s="807"/>
      <c r="BK128" s="807"/>
      <c r="BL128" s="830"/>
      <c r="BM128" s="806">
        <v>11.57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v>45305</v>
      </c>
      <c r="DH128" s="811"/>
      <c r="DI128" s="811"/>
      <c r="DJ128" s="811"/>
      <c r="DK128" s="811"/>
      <c r="DL128" s="811">
        <v>493891</v>
      </c>
      <c r="DM128" s="811"/>
      <c r="DN128" s="811"/>
      <c r="DO128" s="811"/>
      <c r="DP128" s="811"/>
      <c r="DQ128" s="811">
        <v>192739</v>
      </c>
      <c r="DR128" s="811"/>
      <c r="DS128" s="811"/>
      <c r="DT128" s="811"/>
      <c r="DU128" s="811"/>
      <c r="DV128" s="812">
        <v>0.6</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36824196</v>
      </c>
      <c r="AB129" s="800"/>
      <c r="AC129" s="800"/>
      <c r="AD129" s="800"/>
      <c r="AE129" s="801"/>
      <c r="AF129" s="802">
        <v>36535538</v>
      </c>
      <c r="AG129" s="800"/>
      <c r="AH129" s="800"/>
      <c r="AI129" s="800"/>
      <c r="AJ129" s="801"/>
      <c r="AK129" s="802">
        <v>36126746</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121</v>
      </c>
      <c r="BG129" s="790"/>
      <c r="BH129" s="790"/>
      <c r="BI129" s="790"/>
      <c r="BJ129" s="790"/>
      <c r="BK129" s="790"/>
      <c r="BL129" s="791"/>
      <c r="BM129" s="789">
        <v>16.57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5253901</v>
      </c>
      <c r="AB130" s="800"/>
      <c r="AC130" s="800"/>
      <c r="AD130" s="800"/>
      <c r="AE130" s="801"/>
      <c r="AF130" s="802">
        <v>5271773</v>
      </c>
      <c r="AG130" s="800"/>
      <c r="AH130" s="800"/>
      <c r="AI130" s="800"/>
      <c r="AJ130" s="801"/>
      <c r="AK130" s="802">
        <v>5115150</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10.8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31570295</v>
      </c>
      <c r="AB131" s="783"/>
      <c r="AC131" s="783"/>
      <c r="AD131" s="783"/>
      <c r="AE131" s="784"/>
      <c r="AF131" s="785">
        <v>31263765</v>
      </c>
      <c r="AG131" s="783"/>
      <c r="AH131" s="783"/>
      <c r="AI131" s="783"/>
      <c r="AJ131" s="784"/>
      <c r="AK131" s="785">
        <v>31011596</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63.4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11.46987698</v>
      </c>
      <c r="AB132" s="763"/>
      <c r="AC132" s="763"/>
      <c r="AD132" s="763"/>
      <c r="AE132" s="764"/>
      <c r="AF132" s="765">
        <v>11.07399573</v>
      </c>
      <c r="AG132" s="763"/>
      <c r="AH132" s="763"/>
      <c r="AI132" s="763"/>
      <c r="AJ132" s="764"/>
      <c r="AK132" s="765">
        <v>9.9887313120000005</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9.6</v>
      </c>
      <c r="AB133" s="742"/>
      <c r="AC133" s="742"/>
      <c r="AD133" s="742"/>
      <c r="AE133" s="743"/>
      <c r="AF133" s="741">
        <v>10.5</v>
      </c>
      <c r="AG133" s="742"/>
      <c r="AH133" s="742"/>
      <c r="AI133" s="742"/>
      <c r="AJ133" s="743"/>
      <c r="AK133" s="741">
        <v>10.8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gXxWOlPxonPoPy4dibaiJBF1xwQbXb5gilQCfP2zcYjzh1NyFLAgG6lQFU82D7rAikuSRlzoz7+dKgPxLD57A==" saltValue="CBMM/0epKZMZBdwuKfmE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1" zoomScaleNormal="85" zoomScaleSheetLayoutView="100" workbookViewId="0">
      <selection activeCell="BH1" sqref="BH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COYM8mg5ZbphuT7h8QPNqzOjR8SkKb2Ppf7A0IaAjlGOtCoiYPNRUqkj0/Ea1xQubZvZrRGfROBkbrn5zP8Zw==" saltValue="BNr64lhtBvPokENCb/G4HQ=="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zm4d4OL8NVRnY/Adyo/mW2n7fPAktdgfNsctQLW7cqA8nf9RH808FxEsvO2PCNz3m+i30MzJA+r1eE+TModKw==" saltValue="Oykz6BTkuDGoj4FLtehSoA==" spinCount="100000" sheet="1" objects="1" scenarios="1"/>
  <dataConsolidate link="1"/>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7" t="s">
        <v>494</v>
      </c>
      <c r="AL9" s="1168"/>
      <c r="AM9" s="1168"/>
      <c r="AN9" s="1169"/>
      <c r="AO9" s="292">
        <v>11101132</v>
      </c>
      <c r="AP9" s="292">
        <v>68514</v>
      </c>
      <c r="AQ9" s="293">
        <v>59401</v>
      </c>
      <c r="AR9" s="294">
        <v>15.3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7" t="s">
        <v>495</v>
      </c>
      <c r="AL10" s="1168"/>
      <c r="AM10" s="1168"/>
      <c r="AN10" s="1169"/>
      <c r="AO10" s="295">
        <v>555263</v>
      </c>
      <c r="AP10" s="295">
        <v>3427</v>
      </c>
      <c r="AQ10" s="296">
        <v>4011</v>
      </c>
      <c r="AR10" s="297">
        <v>-14.6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7" t="s">
        <v>496</v>
      </c>
      <c r="AL11" s="1168"/>
      <c r="AM11" s="1168"/>
      <c r="AN11" s="1169"/>
      <c r="AO11" s="295">
        <v>34572</v>
      </c>
      <c r="AP11" s="295">
        <v>213</v>
      </c>
      <c r="AQ11" s="296">
        <v>2344</v>
      </c>
      <c r="AR11" s="297">
        <v>-90.9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7" t="s">
        <v>497</v>
      </c>
      <c r="AL12" s="1168"/>
      <c r="AM12" s="1168"/>
      <c r="AN12" s="1169"/>
      <c r="AO12" s="295">
        <v>9954</v>
      </c>
      <c r="AP12" s="295">
        <v>61</v>
      </c>
      <c r="AQ12" s="296">
        <v>503</v>
      </c>
      <c r="AR12" s="297">
        <v>-87.9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7" t="s">
        <v>498</v>
      </c>
      <c r="AL13" s="1168"/>
      <c r="AM13" s="1168"/>
      <c r="AN13" s="1169"/>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7" t="s">
        <v>500</v>
      </c>
      <c r="AL14" s="1168"/>
      <c r="AM14" s="1168"/>
      <c r="AN14" s="1169"/>
      <c r="AO14" s="295">
        <v>526905</v>
      </c>
      <c r="AP14" s="295">
        <v>3252</v>
      </c>
      <c r="AQ14" s="296">
        <v>2092</v>
      </c>
      <c r="AR14" s="297">
        <v>55.4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7" t="s">
        <v>501</v>
      </c>
      <c r="AL15" s="1168"/>
      <c r="AM15" s="1168"/>
      <c r="AN15" s="1169"/>
      <c r="AO15" s="295">
        <v>350370</v>
      </c>
      <c r="AP15" s="295">
        <v>2162</v>
      </c>
      <c r="AQ15" s="296">
        <v>1558</v>
      </c>
      <c r="AR15" s="297">
        <v>38.799999999999997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0" t="s">
        <v>502</v>
      </c>
      <c r="AL16" s="1171"/>
      <c r="AM16" s="1171"/>
      <c r="AN16" s="1172"/>
      <c r="AO16" s="295">
        <v>-1029454</v>
      </c>
      <c r="AP16" s="295">
        <v>-6354</v>
      </c>
      <c r="AQ16" s="296">
        <v>-5350</v>
      </c>
      <c r="AR16" s="297">
        <v>18.8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0" t="s">
        <v>179</v>
      </c>
      <c r="AL17" s="1171"/>
      <c r="AM17" s="1171"/>
      <c r="AN17" s="1172"/>
      <c r="AO17" s="295">
        <v>11548742</v>
      </c>
      <c r="AP17" s="295">
        <v>71277</v>
      </c>
      <c r="AQ17" s="296">
        <v>64560</v>
      </c>
      <c r="AR17" s="297">
        <v>10.4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4" t="s">
        <v>507</v>
      </c>
      <c r="AL21" s="1165"/>
      <c r="AM21" s="1165"/>
      <c r="AN21" s="1166"/>
      <c r="AO21" s="307">
        <v>7.73</v>
      </c>
      <c r="AP21" s="308">
        <v>6.59</v>
      </c>
      <c r="AQ21" s="309">
        <v>1.1399999999999999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4" t="s">
        <v>508</v>
      </c>
      <c r="AL22" s="1165"/>
      <c r="AM22" s="1165"/>
      <c r="AN22" s="1166"/>
      <c r="AO22" s="312">
        <v>99.5</v>
      </c>
      <c r="AP22" s="313">
        <v>99.5</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513</v>
      </c>
      <c r="AL32" s="1156"/>
      <c r="AM32" s="1156"/>
      <c r="AN32" s="1157"/>
      <c r="AO32" s="322">
        <v>6651970</v>
      </c>
      <c r="AP32" s="322">
        <v>41055</v>
      </c>
      <c r="AQ32" s="323">
        <v>36890</v>
      </c>
      <c r="AR32" s="324">
        <v>11.3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514</v>
      </c>
      <c r="AL33" s="1156"/>
      <c r="AM33" s="1156"/>
      <c r="AN33" s="115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515</v>
      </c>
      <c r="AL34" s="1156"/>
      <c r="AM34" s="1156"/>
      <c r="AN34" s="1157"/>
      <c r="AO34" s="322" t="s">
        <v>499</v>
      </c>
      <c r="AP34" s="322" t="s">
        <v>499</v>
      </c>
      <c r="AQ34" s="323">
        <v>32</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516</v>
      </c>
      <c r="AL35" s="1156"/>
      <c r="AM35" s="1156"/>
      <c r="AN35" s="1157"/>
      <c r="AO35" s="322">
        <v>2203510</v>
      </c>
      <c r="AP35" s="322">
        <v>13600</v>
      </c>
      <c r="AQ35" s="323">
        <v>11840</v>
      </c>
      <c r="AR35" s="324">
        <v>14.9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517</v>
      </c>
      <c r="AL36" s="1156"/>
      <c r="AM36" s="1156"/>
      <c r="AN36" s="1157"/>
      <c r="AO36" s="322">
        <v>19456</v>
      </c>
      <c r="AP36" s="322">
        <v>120</v>
      </c>
      <c r="AQ36" s="323">
        <v>566</v>
      </c>
      <c r="AR36" s="324">
        <v>-78.8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518</v>
      </c>
      <c r="AL37" s="1156"/>
      <c r="AM37" s="1156"/>
      <c r="AN37" s="1157"/>
      <c r="AO37" s="322">
        <v>25853</v>
      </c>
      <c r="AP37" s="322">
        <v>160</v>
      </c>
      <c r="AQ37" s="323">
        <v>753</v>
      </c>
      <c r="AR37" s="324">
        <v>-78.8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519</v>
      </c>
      <c r="AL38" s="1159"/>
      <c r="AM38" s="1159"/>
      <c r="AN38" s="1160"/>
      <c r="AO38" s="325">
        <v>15</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520</v>
      </c>
      <c r="AL39" s="1159"/>
      <c r="AM39" s="1159"/>
      <c r="AN39" s="1160"/>
      <c r="AO39" s="322">
        <v>-687989</v>
      </c>
      <c r="AP39" s="322">
        <v>-4246</v>
      </c>
      <c r="AQ39" s="323">
        <v>-6673</v>
      </c>
      <c r="AR39" s="324">
        <v>-36.4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521</v>
      </c>
      <c r="AL40" s="1156"/>
      <c r="AM40" s="1156"/>
      <c r="AN40" s="1157"/>
      <c r="AO40" s="322">
        <v>-5115150</v>
      </c>
      <c r="AP40" s="322">
        <v>-31570</v>
      </c>
      <c r="AQ40" s="323">
        <v>-33112</v>
      </c>
      <c r="AR40" s="324">
        <v>-4.7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289</v>
      </c>
      <c r="AL41" s="1162"/>
      <c r="AM41" s="1162"/>
      <c r="AN41" s="1163"/>
      <c r="AO41" s="322">
        <v>3097665</v>
      </c>
      <c r="AP41" s="322">
        <v>19118</v>
      </c>
      <c r="AQ41" s="323">
        <v>10296</v>
      </c>
      <c r="AR41" s="324">
        <v>85.7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8" t="s">
        <v>489</v>
      </c>
      <c r="AN49" s="1150" t="s">
        <v>525</v>
      </c>
      <c r="AO49" s="1151"/>
      <c r="AP49" s="1151"/>
      <c r="AQ49" s="1151"/>
      <c r="AR49" s="115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9"/>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t="s">
        <v>499</v>
      </c>
      <c r="AN51" s="344" t="s">
        <v>499</v>
      </c>
      <c r="AO51" s="345" t="s">
        <v>499</v>
      </c>
      <c r="AP51" s="346" t="s">
        <v>499</v>
      </c>
      <c r="AQ51" s="347" t="s">
        <v>499</v>
      </c>
      <c r="AR51" s="348" t="s">
        <v>499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t="s">
        <v>499</v>
      </c>
      <c r="AN52" s="352" t="s">
        <v>499</v>
      </c>
      <c r="AO52" s="353" t="s">
        <v>499</v>
      </c>
      <c r="AP52" s="354" t="s">
        <v>499</v>
      </c>
      <c r="AQ52" s="355" t="s">
        <v>499</v>
      </c>
      <c r="AR52" s="356" t="s">
        <v>499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8679071</v>
      </c>
      <c r="AN53" s="344">
        <v>52900</v>
      </c>
      <c r="AO53" s="345" t="s">
        <v>499</v>
      </c>
      <c r="AP53" s="346">
        <v>45117</v>
      </c>
      <c r="AQ53" s="347" t="s">
        <v>499</v>
      </c>
      <c r="AR53" s="348" t="s">
        <v>499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5415852</v>
      </c>
      <c r="AN54" s="352">
        <v>33010</v>
      </c>
      <c r="AO54" s="353" t="s">
        <v>499</v>
      </c>
      <c r="AP54" s="354">
        <v>25589</v>
      </c>
      <c r="AQ54" s="355" t="s">
        <v>499</v>
      </c>
      <c r="AR54" s="356" t="s">
        <v>499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10538438</v>
      </c>
      <c r="AN55" s="344">
        <v>64441</v>
      </c>
      <c r="AO55" s="345">
        <v>21.8</v>
      </c>
      <c r="AP55" s="346">
        <v>52496</v>
      </c>
      <c r="AQ55" s="347">
        <v>16.399999999999999</v>
      </c>
      <c r="AR55" s="348">
        <v>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6423694</v>
      </c>
      <c r="AN56" s="352">
        <v>39280</v>
      </c>
      <c r="AO56" s="353">
        <v>19</v>
      </c>
      <c r="AP56" s="354">
        <v>29467</v>
      </c>
      <c r="AQ56" s="355">
        <v>15.2</v>
      </c>
      <c r="AR56" s="356">
        <v>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7805762</v>
      </c>
      <c r="AN57" s="344">
        <v>47966</v>
      </c>
      <c r="AO57" s="345">
        <v>-25.6</v>
      </c>
      <c r="AP57" s="346">
        <v>52619</v>
      </c>
      <c r="AQ57" s="347">
        <v>0.2</v>
      </c>
      <c r="AR57" s="348">
        <v>-25.8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5109870</v>
      </c>
      <c r="AN58" s="352">
        <v>31400</v>
      </c>
      <c r="AO58" s="353">
        <v>-20.100000000000001</v>
      </c>
      <c r="AP58" s="354">
        <v>31149</v>
      </c>
      <c r="AQ58" s="355">
        <v>5.7</v>
      </c>
      <c r="AR58" s="356">
        <v>-25.8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7861987</v>
      </c>
      <c r="AN59" s="344">
        <v>48523</v>
      </c>
      <c r="AO59" s="345">
        <v>1.2</v>
      </c>
      <c r="AP59" s="346">
        <v>51875</v>
      </c>
      <c r="AQ59" s="347">
        <v>-1.4</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4067912</v>
      </c>
      <c r="AN60" s="352">
        <v>25106</v>
      </c>
      <c r="AO60" s="353">
        <v>-20</v>
      </c>
      <c r="AP60" s="354">
        <v>29372</v>
      </c>
      <c r="AQ60" s="355">
        <v>-5.7</v>
      </c>
      <c r="AR60" s="356">
        <v>-14.3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8721315</v>
      </c>
      <c r="AN61" s="359">
        <v>53458</v>
      </c>
      <c r="AO61" s="360">
        <v>-0.9</v>
      </c>
      <c r="AP61" s="361">
        <v>50527</v>
      </c>
      <c r="AQ61" s="362">
        <v>5.0999999999999996</v>
      </c>
      <c r="AR61" s="348">
        <v>-6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5254332</v>
      </c>
      <c r="AN62" s="352">
        <v>32199</v>
      </c>
      <c r="AO62" s="353">
        <v>-7</v>
      </c>
      <c r="AP62" s="354">
        <v>28894</v>
      </c>
      <c r="AQ62" s="355">
        <v>5.0999999999999996</v>
      </c>
      <c r="AR62" s="356">
        <v>-12.1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5BQJApXuANJNTXaW7XqcYhA1niHZhHpMElkb7h41M6ToLELpNSlqQsrYcTOlDgMRVKu9rqbyb7kosepqQaQSg==" saltValue="cUMthlMbxpQWdv0y8Yp8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vJEcpFhaz/gCqX6T+xH1h+r9mVnlXl8ZQ4WPTwPyJyKzmwMMOMLlVChgyNg3ryMcKBfEzxpx0hw6pfIPcpRQ==" saltValue="lWc1dtN+0EtW8efqoQQ46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SvsRxYp1RB7xvPPPitB/SGFzBVGYauGMQIxQC3Qe3FIzuPABGJSitVHKkVCBrzY8NTAcnTj6dwLt9cP0VBQbg==" saltValue="P7qfnQmcpXPGeWI/N9K5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3" t="s">
        <v>3</v>
      </c>
      <c r="D47" s="1173"/>
      <c r="E47" s="1174"/>
      <c r="F47" s="11" t="s">
        <v>499</v>
      </c>
      <c r="G47" s="12">
        <v>21.77</v>
      </c>
      <c r="H47" s="12">
        <v>20.48</v>
      </c>
      <c r="I47" s="12">
        <v>20.94</v>
      </c>
      <c r="J47" s="13">
        <v>18.95</v>
      </c>
    </row>
    <row r="48" spans="2:10" ht="57.75" customHeight="1">
      <c r="B48" s="14"/>
      <c r="C48" s="1175" t="s">
        <v>4</v>
      </c>
      <c r="D48" s="1175"/>
      <c r="E48" s="1176"/>
      <c r="F48" s="15" t="s">
        <v>499</v>
      </c>
      <c r="G48" s="16">
        <v>8.35</v>
      </c>
      <c r="H48" s="16">
        <v>9.42</v>
      </c>
      <c r="I48" s="16">
        <v>5.89</v>
      </c>
      <c r="J48" s="17">
        <v>7.42</v>
      </c>
    </row>
    <row r="49" spans="2:10" ht="57.75" customHeight="1" thickBot="1">
      <c r="B49" s="18"/>
      <c r="C49" s="1177" t="s">
        <v>5</v>
      </c>
      <c r="D49" s="1177"/>
      <c r="E49" s="1178"/>
      <c r="F49" s="19" t="s">
        <v>499</v>
      </c>
      <c r="G49" s="20" t="s">
        <v>546</v>
      </c>
      <c r="H49" s="20" t="s">
        <v>547</v>
      </c>
      <c r="I49" s="20" t="s">
        <v>548</v>
      </c>
      <c r="J49" s="21">
        <v>0.19</v>
      </c>
    </row>
    <row r="50" spans="2:10" ht="13.5" customHeight="1"/>
    <row r="51" spans="2:10" ht="13.5" hidden="1" customHeight="1"/>
    <row r="52" spans="2:10" ht="13.5" hidden="1" customHeight="1"/>
    <row r="53" spans="2:10" ht="13.5" hidden="1" customHeight="1"/>
  </sheetData>
  <sheetProtection algorithmName="SHA-512" hashValue="NJRxLnXXYi8KOWvhMq/Qp8nA5PcaPbWAPmTd+HfNxaiXhfR0ODU9+/YVEt9DzCtRI2sbc1GdeLPNsgobZ43H0A==" saltValue="n6U7qhVoVsFV1pqMwwNS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2019-03-10T02:45:55Z</cp:lastPrinted>
  <dcterms:created xsi:type="dcterms:W3CDTF">2019-02-14T01:52:44Z</dcterms:created>
  <dcterms:modified xsi:type="dcterms:W3CDTF">2019-11-28T02:50:13Z</dcterms:modified>
  <cp:category/>
</cp:coreProperties>
</file>