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755" windowHeight="7380" activeTab="0"/>
  </bookViews>
  <sheets>
    <sheet name="8-1生活保護" sheetId="1" r:id="rId1"/>
    <sheet name="8-2保育園" sheetId="2" r:id="rId2"/>
    <sheet name="8-3国保加入世帯数等" sheetId="3" r:id="rId3"/>
    <sheet name="8-4国保給付状況" sheetId="4" r:id="rId4"/>
    <sheet name="8-5国民年金受給者状況" sheetId="5" r:id="rId5"/>
    <sheet name="8-6国民年金受給額状況" sheetId="6" r:id="rId6"/>
    <sheet name="8-7医療費助成登録人員数" sheetId="7" r:id="rId7"/>
    <sheet name="8-8医療費助成給付状況" sheetId="8" r:id="rId8"/>
    <sheet name="8-9後期高齢者被保険者数" sheetId="9" r:id="rId9"/>
    <sheet name="8-10介護保険申請・認定状況" sheetId="10" r:id="rId10"/>
    <sheet name="8-11要介護度分布状況" sheetId="11" r:id="rId11"/>
    <sheet name="8-12介護保険給付状況" sheetId="12" r:id="rId12"/>
    <sheet name="8-13シルバー人材センター" sheetId="13" r:id="rId13"/>
  </sheets>
  <definedNames>
    <definedName name="_xlnm.Print_Area" localSheetId="6">'8-7医療費助成登録人員数'!$A$1:$F$21</definedName>
    <definedName name="_xlnm.Print_Area" localSheetId="7">'8-8医療費助成給付状況'!$A$1:$F$35</definedName>
    <definedName name="_xlnm.Print_Area" localSheetId="8">'8-9後期高齢者被保険者数'!$A$1:$G$17</definedName>
    <definedName name="生活保護世帯" localSheetId="6">#REF!</definedName>
    <definedName name="生活保護世帯" localSheetId="7">#REF!</definedName>
    <definedName name="生活保護世帯" localSheetId="8">#REF!</definedName>
    <definedName name="生活保護世帯">#REF!</definedName>
  </definedNames>
  <calcPr fullCalcOnLoad="1"/>
</workbook>
</file>

<file path=xl/sharedStrings.xml><?xml version="1.0" encoding="utf-8"?>
<sst xmlns="http://schemas.openxmlformats.org/spreadsheetml/2006/main" count="453" uniqueCount="228">
  <si>
    <t>８－１　生活保護の状況</t>
  </si>
  <si>
    <t>各年度末現在(単位：世帯、人、円)</t>
  </si>
  <si>
    <t>年  度</t>
  </si>
  <si>
    <t>総　数</t>
  </si>
  <si>
    <t>生活扶助</t>
  </si>
  <si>
    <t>住宅扶助</t>
  </si>
  <si>
    <t>教育扶助</t>
  </si>
  <si>
    <t>介護扶助</t>
  </si>
  <si>
    <t>医療扶助</t>
  </si>
  <si>
    <t>出産葬祭
扶助</t>
  </si>
  <si>
    <t>生業扶助</t>
  </si>
  <si>
    <t>保護施設
事務費</t>
  </si>
  <si>
    <t>世帯</t>
  </si>
  <si>
    <t>人員</t>
  </si>
  <si>
    <t>費用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</si>
  <si>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</si>
  <si>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</si>
  <si>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</si>
  <si>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</si>
  <si>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</si>
  <si>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</si>
  <si>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</si>
  <si>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生活福祉課</t>
  </si>
  <si>
    <t>保育課</t>
  </si>
  <si>
    <t>平成27年</t>
  </si>
  <si>
    <t>平成26年</t>
  </si>
  <si>
    <t>平成25年</t>
  </si>
  <si>
    <t>平成24年</t>
  </si>
  <si>
    <t>平成23年</t>
  </si>
  <si>
    <t>平成22年</t>
  </si>
  <si>
    <t>４歳以上</t>
  </si>
  <si>
    <t>３　歳</t>
  </si>
  <si>
    <t>３歳未満</t>
  </si>
  <si>
    <t>総 数</t>
  </si>
  <si>
    <t>定　員</t>
  </si>
  <si>
    <t>私立</t>
  </si>
  <si>
    <t>公立
（市立）</t>
  </si>
  <si>
    <t>園　　児　　数</t>
  </si>
  <si>
    <t>保　育　園　数</t>
  </si>
  <si>
    <t>年　次</t>
  </si>
  <si>
    <t>各年５月1日現在(単位：人)</t>
  </si>
  <si>
    <t>８－２　保育園の状況</t>
  </si>
  <si>
    <t>保険医療課</t>
  </si>
  <si>
    <t>平成27年度</t>
  </si>
  <si>
    <t>平成26年度</t>
  </si>
  <si>
    <t>平成25年度</t>
  </si>
  <si>
    <t>平成24年度</t>
  </si>
  <si>
    <t>平成23年度</t>
  </si>
  <si>
    <t>平成22年度</t>
  </si>
  <si>
    <t>被保険者</t>
  </si>
  <si>
    <t>国保世帯</t>
  </si>
  <si>
    <t>加   入   率</t>
  </si>
  <si>
    <t>人  口</t>
  </si>
  <si>
    <t>世帯数</t>
  </si>
  <si>
    <t>被保険者数</t>
  </si>
  <si>
    <t>国保世帯数</t>
  </si>
  <si>
    <t>年　度</t>
  </si>
  <si>
    <t>各年度末現在(単位：世帯・人・％)</t>
  </si>
  <si>
    <t>８－３　国民健康保険加入世帯数及び被保険者数</t>
  </si>
  <si>
    <t>　　　※記載額は、費用額ではなく保険者負担額。</t>
  </si>
  <si>
    <t>金額（円）</t>
  </si>
  <si>
    <t>件数（件）</t>
  </si>
  <si>
    <t>平成23年度</t>
  </si>
  <si>
    <t>金額（円）</t>
  </si>
  <si>
    <t>件数（件）</t>
  </si>
  <si>
    <t>平成22年度</t>
  </si>
  <si>
    <t>葬祭給付</t>
  </si>
  <si>
    <t>出産育児給付</t>
  </si>
  <si>
    <t>計</t>
  </si>
  <si>
    <t>高額合算療養費</t>
  </si>
  <si>
    <t>高額療養費</t>
  </si>
  <si>
    <t>療養費等</t>
  </si>
  <si>
    <t>療養の給付等</t>
  </si>
  <si>
    <t>その他の保険給付</t>
  </si>
  <si>
    <t>医療給付</t>
  </si>
  <si>
    <t>年度</t>
  </si>
  <si>
    <t>各年度末現在（単位：件・円）</t>
  </si>
  <si>
    <t xml:space="preserve">                       </t>
  </si>
  <si>
    <t>８－４　国民健康保険給付状況</t>
  </si>
  <si>
    <t>保険医療課</t>
  </si>
  <si>
    <t>障害基礎年金</t>
  </si>
  <si>
    <t>老齢福祉年金</t>
  </si>
  <si>
    <t>総　数</t>
  </si>
  <si>
    <t>区　分</t>
  </si>
  <si>
    <t>無拠出年金</t>
  </si>
  <si>
    <t>…</t>
  </si>
  <si>
    <t>死亡一時金</t>
  </si>
  <si>
    <t>寡婦年金</t>
  </si>
  <si>
    <t>障害年金</t>
  </si>
  <si>
    <t>短期年金</t>
  </si>
  <si>
    <t>通算老齢年金</t>
  </si>
  <si>
    <t>老齢年金</t>
  </si>
  <si>
    <t>遺族基礎年金</t>
  </si>
  <si>
    <t>障害基礎年金</t>
  </si>
  <si>
    <t>老齢基礎年金</t>
  </si>
  <si>
    <t>基礎年金</t>
  </si>
  <si>
    <t>総 数</t>
  </si>
  <si>
    <t>各年度末現在（単位：人)</t>
  </si>
  <si>
    <t>拠出年金</t>
  </si>
  <si>
    <t>８－５　国民年金受給者状況</t>
  </si>
  <si>
    <t>平成28年度</t>
  </si>
  <si>
    <t>平成27年度</t>
  </si>
  <si>
    <t>平成26年度</t>
  </si>
  <si>
    <t>…</t>
  </si>
  <si>
    <t>死亡一時金</t>
  </si>
  <si>
    <t>各年度末現在(単位：円)</t>
  </si>
  <si>
    <t>８－６　国民年金受給額状況</t>
  </si>
  <si>
    <t>償還：中学校3年生まで　現物給付：中学校3年生まで</t>
  </si>
  <si>
    <t xml:space="preserve">     　・平成26年10月1日から</t>
  </si>
  <si>
    <t>償還：中学校3年生まで　現物給付：小学校6年生まで</t>
  </si>
  <si>
    <t xml:space="preserve">     　・平成25年4月1日から</t>
  </si>
  <si>
    <t>償還：中学校3年生まで　現物給付：3歳未満</t>
  </si>
  <si>
    <t xml:space="preserve">     　・平成23年4月1日から</t>
  </si>
  <si>
    <t>償還：小学校6年生まで　現物給付：3歳未満</t>
  </si>
  <si>
    <t xml:space="preserve">     　・平成22年4月1日</t>
  </si>
  <si>
    <t xml:space="preserve">   ※こども医療費の対象年齢は、以下のとおり。</t>
  </si>
  <si>
    <t>　　　平成26年４月５日、栃木市・岩舟町が合併。</t>
  </si>
  <si>
    <t>　　　平成23年10月１日、栃木市・西方町が合併。</t>
  </si>
  <si>
    <t>（注）平成22年３月29日、栃木市・大平町・藤岡町・都賀町が合併。</t>
  </si>
  <si>
    <t>ひとり親家庭
医療費助成</t>
  </si>
  <si>
    <t>妊産婦医療費助成</t>
  </si>
  <si>
    <t>こども医療費助成</t>
  </si>
  <si>
    <t>重度心身障がい者
医療費助成</t>
  </si>
  <si>
    <t>登録人員</t>
  </si>
  <si>
    <t>各年度末現在（単位：人）</t>
  </si>
  <si>
    <t>８－７　医療費助成登録人員数</t>
  </si>
  <si>
    <t>　　　　　</t>
  </si>
  <si>
    <t>　　　　　　　　</t>
  </si>
  <si>
    <t>支給額（円）</t>
  </si>
  <si>
    <t>総医療費（円）</t>
  </si>
  <si>
    <t>ひとり親家庭
医療</t>
  </si>
  <si>
    <t>妊産婦医療</t>
  </si>
  <si>
    <t>こども医療</t>
  </si>
  <si>
    <t>重度心身障がい者医療</t>
  </si>
  <si>
    <t>各年度末現在（単位：件・円）</t>
  </si>
  <si>
    <t>８－８　医療費助成給付状況</t>
  </si>
  <si>
    <t>平成28年度</t>
  </si>
  <si>
    <t>合計</t>
  </si>
  <si>
    <t>女</t>
  </si>
  <si>
    <t>男</t>
  </si>
  <si>
    <t>うち、65歳以上75歳未満被保険者数</t>
  </si>
  <si>
    <t>年 度</t>
  </si>
  <si>
    <t>各年度末現在(単位：人)</t>
  </si>
  <si>
    <t>８－９　後期高齢者医療被保険者数</t>
  </si>
  <si>
    <t>地域包括ケア推進 課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</si>
  <si>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</si>
  <si>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</si>
  <si>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</si>
  <si>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</si>
  <si>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</si>
  <si>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</si>
  <si>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</si>
  <si>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変更</t>
  </si>
  <si>
    <t>更新</t>
  </si>
  <si>
    <t>新規</t>
  </si>
  <si>
    <t>認定件数</t>
  </si>
  <si>
    <t>調査件数</t>
  </si>
  <si>
    <t>申請件数</t>
  </si>
  <si>
    <t>高齢化率</t>
  </si>
  <si>
    <t>６５歳以上
人口</t>
  </si>
  <si>
    <t>総人口</t>
  </si>
  <si>
    <t>年　度</t>
  </si>
  <si>
    <t>各年度末現在（単位：人・％・件）</t>
  </si>
  <si>
    <t>８－１０　介護保険申請・認定状況</t>
  </si>
  <si>
    <t>　　　　地域包括ケア推進課</t>
  </si>
  <si>
    <t>第２号被保険者</t>
  </si>
  <si>
    <t>第１号被保険者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</si>
  <si>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</si>
  <si>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</si>
  <si>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</si>
  <si>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</si>
  <si>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</si>
  <si>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</si>
  <si>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</si>
  <si>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要介護５</t>
  </si>
  <si>
    <t>要介護４</t>
  </si>
  <si>
    <t>要介護３</t>
  </si>
  <si>
    <t>要介護２</t>
  </si>
  <si>
    <t>要介護１</t>
  </si>
  <si>
    <t>要支援２</t>
  </si>
  <si>
    <t>要支援１</t>
  </si>
  <si>
    <t>被保険者別</t>
  </si>
  <si>
    <t>年　度</t>
  </si>
  <si>
    <t>各年度末現在（単位：人）</t>
  </si>
  <si>
    <t>８－１１　要介護度分布状況</t>
  </si>
  <si>
    <t>地域包括ケア推進課</t>
  </si>
  <si>
    <t>給付金額</t>
  </si>
  <si>
    <t>給付件数</t>
  </si>
  <si>
    <t>平成28年度</t>
  </si>
  <si>
    <t>平成27年度</t>
  </si>
  <si>
    <t>平成26年度</t>
  </si>
  <si>
    <t>平成23年度</t>
  </si>
  <si>
    <t>平成22年度</t>
  </si>
  <si>
    <t>その他の
給付費</t>
  </si>
  <si>
    <t>施設介護
サービス費</t>
  </si>
  <si>
    <t>地域密着型介護予防サービス費</t>
  </si>
  <si>
    <t>地域密着型
介護サービス費</t>
  </si>
  <si>
    <t>介護予防
サービス費</t>
  </si>
  <si>
    <t>居宅介護
サービス費</t>
  </si>
  <si>
    <t>件数・金額</t>
  </si>
  <si>
    <t>年　度</t>
  </si>
  <si>
    <t>各年度末現在（単位：件・円）</t>
  </si>
  <si>
    <t>８－１２　介護保険給付状況</t>
  </si>
  <si>
    <t>資料：市政年報(高齢福祉課)　</t>
  </si>
  <si>
    <t>独自事業</t>
  </si>
  <si>
    <t>一般家庭</t>
  </si>
  <si>
    <t>事業所</t>
  </si>
  <si>
    <t>民間事業</t>
  </si>
  <si>
    <t>公共事業</t>
  </si>
  <si>
    <t>総　　　数</t>
  </si>
  <si>
    <t>平成28年度</t>
  </si>
  <si>
    <t>平成27年度</t>
  </si>
  <si>
    <t>独自事業</t>
  </si>
  <si>
    <t>一般家庭</t>
  </si>
  <si>
    <t>事業所</t>
  </si>
  <si>
    <t>民間事業</t>
  </si>
  <si>
    <t>公共事業</t>
  </si>
  <si>
    <t>総　　　数</t>
  </si>
  <si>
    <t>事務費</t>
  </si>
  <si>
    <t>原材料費</t>
  </si>
  <si>
    <t>配分金</t>
  </si>
  <si>
    <t>会員数</t>
  </si>
  <si>
    <t>契　　約　　金　　額</t>
  </si>
  <si>
    <t>就 業
延人員</t>
  </si>
  <si>
    <t>受託      件数</t>
  </si>
  <si>
    <t>各年度末現在(単位：件・人・円）</t>
  </si>
  <si>
    <t>８－１３　シルバー人材センター利用状況</t>
  </si>
  <si>
    <t>平成28年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</si>
</sst>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);[Red]\(#,##0.00\)"/>
    <numFmt numFmtId="179" formatCode="#,##0.0;&quot;△ &quot;#,##0.0"/>
    <numFmt numFmtId="180" formatCode="#,##0.00_ "/>
    <numFmt numFmtId="181" formatCode="#,###&quot;件&quot;"/>
    <numFmt numFmtId="182" formatCode="#,###&quot;人&quot;"/>
    <numFmt numFmtId="183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 shrinkToFit="1"/>
    </xf>
    <xf numFmtId="38" fontId="7" fillId="0" borderId="0" xfId="48" applyFont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177" fontId="9" fillId="0" borderId="12" xfId="0" applyNumberFormat="1" applyFont="1" applyFill="1" applyBorder="1" applyAlignment="1">
      <alignment horizontal="right" vertical="center" shrinkToFit="1"/>
    </xf>
    <xf numFmtId="177" fontId="7" fillId="0" borderId="12" xfId="0" applyNumberFormat="1" applyFont="1" applyFill="1" applyBorder="1" applyAlignment="1">
      <alignment horizontal="right"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9" fillId="0" borderId="14" xfId="0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 shrinkToFit="1"/>
    </xf>
    <xf numFmtId="177" fontId="9" fillId="0" borderId="16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64" applyFont="1">
      <alignment/>
      <protection/>
    </xf>
    <xf numFmtId="0" fontId="9" fillId="0" borderId="0" xfId="64" applyFont="1" applyFill="1">
      <alignment/>
      <protection/>
    </xf>
    <xf numFmtId="0" fontId="7" fillId="0" borderId="0" xfId="64" applyFont="1">
      <alignment/>
      <protection/>
    </xf>
    <xf numFmtId="0" fontId="7" fillId="0" borderId="0" xfId="69" applyFont="1">
      <alignment vertical="center"/>
      <protection/>
    </xf>
    <xf numFmtId="0" fontId="7" fillId="0" borderId="0" xfId="64" applyFont="1" applyFill="1">
      <alignment/>
      <protection/>
    </xf>
    <xf numFmtId="178" fontId="9" fillId="0" borderId="0" xfId="53" applyNumberFormat="1" applyFont="1" applyBorder="1" applyAlignment="1">
      <alignment vertical="center"/>
    </xf>
    <xf numFmtId="178" fontId="9" fillId="0" borderId="0" xfId="69" applyNumberFormat="1" applyFont="1" applyBorder="1">
      <alignment vertical="center"/>
      <protection/>
    </xf>
    <xf numFmtId="38" fontId="9" fillId="0" borderId="0" xfId="53" applyFont="1" applyBorder="1" applyAlignment="1">
      <alignment vertical="center"/>
    </xf>
    <xf numFmtId="38" fontId="9" fillId="0" borderId="0" xfId="53" applyFont="1" applyBorder="1" applyAlignment="1">
      <alignment horizontal="right" vertical="center"/>
    </xf>
    <xf numFmtId="0" fontId="11" fillId="0" borderId="0" xfId="69" applyFont="1" applyBorder="1" applyAlignment="1">
      <alignment horizontal="left"/>
      <protection/>
    </xf>
    <xf numFmtId="0" fontId="9" fillId="0" borderId="0" xfId="64" applyFont="1" applyAlignment="1">
      <alignment/>
      <protection/>
    </xf>
    <xf numFmtId="179" fontId="9" fillId="0" borderId="12" xfId="69" applyNumberFormat="1" applyFont="1" applyFill="1" applyBorder="1" applyAlignment="1">
      <alignment horizontal="right" vertical="center" shrinkToFit="1"/>
      <protection/>
    </xf>
    <xf numFmtId="177" fontId="9" fillId="0" borderId="12" xfId="53" applyNumberFormat="1" applyFont="1" applyFill="1" applyBorder="1" applyAlignment="1">
      <alignment horizontal="right" vertical="center" shrinkToFit="1"/>
    </xf>
    <xf numFmtId="177" fontId="9" fillId="0" borderId="13" xfId="53" applyNumberFormat="1" applyFont="1" applyFill="1" applyBorder="1" applyAlignment="1">
      <alignment horizontal="right" vertical="center" shrinkToFit="1"/>
    </xf>
    <xf numFmtId="0" fontId="9" fillId="0" borderId="17" xfId="69" applyFont="1" applyBorder="1" applyAlignment="1">
      <alignment horizontal="right" vertical="center"/>
      <protection/>
    </xf>
    <xf numFmtId="179" fontId="9" fillId="0" borderId="0" xfId="69" applyNumberFormat="1" applyFont="1" applyBorder="1" applyAlignment="1">
      <alignment horizontal="right" vertical="center" shrinkToFit="1"/>
      <protection/>
    </xf>
    <xf numFmtId="177" fontId="9" fillId="0" borderId="0" xfId="53" applyNumberFormat="1" applyFont="1" applyFill="1" applyBorder="1" applyAlignment="1">
      <alignment horizontal="right" vertical="center" shrinkToFit="1"/>
    </xf>
    <xf numFmtId="177" fontId="9" fillId="0" borderId="14" xfId="53" applyNumberFormat="1" applyFont="1" applyFill="1" applyBorder="1" applyAlignment="1">
      <alignment horizontal="right" vertical="center" shrinkToFit="1"/>
    </xf>
    <xf numFmtId="0" fontId="9" fillId="0" borderId="18" xfId="69" applyFont="1" applyBorder="1" applyAlignment="1">
      <alignment horizontal="right" vertical="center"/>
      <protection/>
    </xf>
    <xf numFmtId="177" fontId="9" fillId="0" borderId="0" xfId="53" applyNumberFormat="1" applyFont="1" applyBorder="1" applyAlignment="1">
      <alignment horizontal="right" vertical="center" shrinkToFit="1"/>
    </xf>
    <xf numFmtId="177" fontId="9" fillId="0" borderId="14" xfId="53" applyNumberFormat="1" applyFont="1" applyBorder="1" applyAlignment="1">
      <alignment horizontal="right" vertical="center" shrinkToFit="1"/>
    </xf>
    <xf numFmtId="0" fontId="9" fillId="0" borderId="11" xfId="69" applyFont="1" applyBorder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0" xfId="69" applyFont="1" applyAlignment="1">
      <alignment horizontal="right" vertical="center"/>
      <protection/>
    </xf>
    <xf numFmtId="0" fontId="9" fillId="0" borderId="0" xfId="69" applyFont="1" applyBorder="1" applyAlignment="1">
      <alignment horizontal="right" vertical="center"/>
      <protection/>
    </xf>
    <xf numFmtId="0" fontId="9" fillId="0" borderId="0" xfId="69" applyFont="1">
      <alignment vertical="center"/>
      <protection/>
    </xf>
    <xf numFmtId="0" fontId="6" fillId="0" borderId="0" xfId="64" applyFont="1">
      <alignment/>
      <protection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9" fillId="0" borderId="0" xfId="69" applyFont="1" applyBorder="1" applyAlignment="1">
      <alignment horizontal="left"/>
      <protection/>
    </xf>
    <xf numFmtId="177" fontId="7" fillId="0" borderId="12" xfId="64" applyNumberFormat="1" applyFont="1" applyFill="1" applyBorder="1" applyAlignment="1">
      <alignment horizontal="right" vertical="center" shrinkToFit="1"/>
      <protection/>
    </xf>
    <xf numFmtId="177" fontId="7" fillId="0" borderId="12" xfId="64" applyNumberFormat="1" applyFont="1" applyBorder="1" applyAlignment="1">
      <alignment horizontal="right" vertical="center" shrinkToFit="1"/>
      <protection/>
    </xf>
    <xf numFmtId="177" fontId="7" fillId="0" borderId="13" xfId="64" applyNumberFormat="1" applyFont="1" applyBorder="1" applyAlignment="1">
      <alignment horizontal="right" vertical="center" shrinkToFit="1"/>
      <protection/>
    </xf>
    <xf numFmtId="0" fontId="7" fillId="0" borderId="17" xfId="69" applyFont="1" applyBorder="1" applyAlignment="1">
      <alignment horizontal="center" vertical="center"/>
      <protection/>
    </xf>
    <xf numFmtId="177" fontId="7" fillId="0" borderId="0" xfId="64" applyNumberFormat="1" applyFont="1" applyFill="1" applyBorder="1" applyAlignment="1">
      <alignment horizontal="right" vertical="center" shrinkToFit="1"/>
      <protection/>
    </xf>
    <xf numFmtId="177" fontId="7" fillId="0" borderId="0" xfId="64" applyNumberFormat="1" applyFont="1" applyBorder="1" applyAlignment="1">
      <alignment horizontal="right" vertical="center" shrinkToFit="1"/>
      <protection/>
    </xf>
    <xf numFmtId="177" fontId="7" fillId="0" borderId="14" xfId="64" applyNumberFormat="1" applyFont="1" applyBorder="1" applyAlignment="1">
      <alignment horizontal="right" vertical="center" shrinkToFit="1"/>
      <protection/>
    </xf>
    <xf numFmtId="0" fontId="7" fillId="0" borderId="18" xfId="69" applyFont="1" applyBorder="1" applyAlignment="1">
      <alignment horizontal="center" vertical="center"/>
      <protection/>
    </xf>
    <xf numFmtId="177" fontId="7" fillId="0" borderId="14" xfId="64" applyNumberFormat="1" applyFont="1" applyFill="1" applyBorder="1" applyAlignment="1">
      <alignment horizontal="right" vertical="center" shrinkToFit="1"/>
      <protection/>
    </xf>
    <xf numFmtId="177" fontId="7" fillId="0" borderId="0" xfId="69" applyNumberFormat="1" applyFont="1" applyBorder="1" applyAlignment="1">
      <alignment horizontal="right" vertical="center" shrinkToFit="1"/>
      <protection/>
    </xf>
    <xf numFmtId="0" fontId="7" fillId="0" borderId="19" xfId="69" applyFont="1" applyBorder="1" applyAlignment="1">
      <alignment horizontal="center" vertical="center"/>
      <protection/>
    </xf>
    <xf numFmtId="177" fontId="7" fillId="0" borderId="15" xfId="69" applyNumberFormat="1" applyFont="1" applyBorder="1" applyAlignment="1">
      <alignment horizontal="right" vertical="center" shrinkToFit="1"/>
      <protection/>
    </xf>
    <xf numFmtId="177" fontId="7" fillId="0" borderId="15" xfId="64" applyNumberFormat="1" applyFont="1" applyBorder="1" applyAlignment="1">
      <alignment horizontal="right" vertical="center" shrinkToFit="1"/>
      <protection/>
    </xf>
    <xf numFmtId="177" fontId="7" fillId="0" borderId="16" xfId="64" applyNumberFormat="1" applyFont="1" applyBorder="1" applyAlignment="1">
      <alignment horizontal="right" vertical="center" shrinkToFit="1"/>
      <protection/>
    </xf>
    <xf numFmtId="0" fontId="9" fillId="0" borderId="11" xfId="69" applyFont="1" applyBorder="1" applyAlignment="1">
      <alignment horizontal="center" vertical="center" shrinkToFit="1"/>
      <protection/>
    </xf>
    <xf numFmtId="0" fontId="9" fillId="0" borderId="10" xfId="69" applyFont="1" applyBorder="1" applyAlignment="1">
      <alignment horizontal="center" vertical="center" shrinkToFit="1"/>
      <protection/>
    </xf>
    <xf numFmtId="0" fontId="6" fillId="0" borderId="0" xfId="69" applyFont="1">
      <alignment vertical="center"/>
      <protection/>
    </xf>
    <xf numFmtId="177" fontId="7" fillId="0" borderId="13" xfId="64" applyNumberFormat="1" applyFont="1" applyFill="1" applyBorder="1" applyAlignment="1">
      <alignment horizontal="right" vertical="center" shrinkToFit="1"/>
      <protection/>
    </xf>
    <xf numFmtId="38" fontId="9" fillId="0" borderId="0" xfId="53" applyFont="1" applyAlignment="1">
      <alignment/>
    </xf>
    <xf numFmtId="3" fontId="9" fillId="0" borderId="0" xfId="64" applyNumberFormat="1" applyFont="1">
      <alignment/>
      <protection/>
    </xf>
    <xf numFmtId="0" fontId="30" fillId="0" borderId="0" xfId="68">
      <alignment/>
      <protection/>
    </xf>
    <xf numFmtId="0" fontId="9" fillId="0" borderId="0" xfId="68" applyFont="1" applyFill="1" applyAlignment="1">
      <alignment vertical="center"/>
      <protection/>
    </xf>
    <xf numFmtId="38" fontId="7" fillId="0" borderId="0" xfId="51" applyFont="1" applyAlignment="1">
      <alignment/>
    </xf>
    <xf numFmtId="0" fontId="9" fillId="0" borderId="0" xfId="68" applyFont="1" applyAlignment="1">
      <alignment vertical="center"/>
      <protection/>
    </xf>
    <xf numFmtId="38" fontId="9" fillId="0" borderId="0" xfId="51" applyFont="1" applyAlignment="1">
      <alignment/>
    </xf>
    <xf numFmtId="3" fontId="9" fillId="0" borderId="0" xfId="64" applyNumberFormat="1" applyFont="1" applyBorder="1" applyAlignment="1">
      <alignment horizontal="right" vertical="center"/>
      <protection/>
    </xf>
    <xf numFmtId="0" fontId="9" fillId="0" borderId="0" xfId="68" applyFont="1" applyBorder="1" applyAlignment="1">
      <alignment horizontal="left" vertical="center"/>
      <protection/>
    </xf>
    <xf numFmtId="38" fontId="9" fillId="0" borderId="12" xfId="51" applyFont="1" applyBorder="1" applyAlignment="1">
      <alignment/>
    </xf>
    <xf numFmtId="3" fontId="9" fillId="0" borderId="12" xfId="64" applyNumberFormat="1" applyFont="1" applyBorder="1" applyAlignment="1">
      <alignment horizontal="right" vertical="center"/>
      <protection/>
    </xf>
    <xf numFmtId="3" fontId="9" fillId="0" borderId="13" xfId="64" applyNumberFormat="1" applyFont="1" applyBorder="1" applyAlignment="1">
      <alignment horizontal="right" vertical="center"/>
      <protection/>
    </xf>
    <xf numFmtId="3" fontId="9" fillId="0" borderId="14" xfId="64" applyNumberFormat="1" applyFont="1" applyBorder="1" applyAlignment="1">
      <alignment horizontal="right" vertical="center"/>
      <protection/>
    </xf>
    <xf numFmtId="3" fontId="9" fillId="0" borderId="15" xfId="64" applyNumberFormat="1" applyFont="1" applyBorder="1" applyAlignment="1">
      <alignment horizontal="right" vertical="center"/>
      <protection/>
    </xf>
    <xf numFmtId="3" fontId="9" fillId="0" borderId="16" xfId="64" applyNumberFormat="1" applyFont="1" applyBorder="1" applyAlignment="1">
      <alignment horizontal="right" vertical="center"/>
      <protection/>
    </xf>
    <xf numFmtId="3" fontId="9" fillId="0" borderId="11" xfId="64" applyNumberFormat="1" applyFont="1" applyBorder="1" applyAlignment="1">
      <alignment horizontal="center" vertical="center"/>
      <protection/>
    </xf>
    <xf numFmtId="38" fontId="9" fillId="0" borderId="0" xfId="51" applyFont="1" applyBorder="1" applyAlignment="1">
      <alignment/>
    </xf>
    <xf numFmtId="3" fontId="9" fillId="0" borderId="0" xfId="64" applyNumberFormat="1" applyFont="1" applyBorder="1">
      <alignment/>
      <protection/>
    </xf>
    <xf numFmtId="0" fontId="9" fillId="0" borderId="0" xfId="68" applyFont="1" applyBorder="1" applyAlignment="1">
      <alignment horizontal="center" vertical="center" wrapText="1"/>
      <protection/>
    </xf>
    <xf numFmtId="0" fontId="9" fillId="0" borderId="12" xfId="68" applyFont="1" applyBorder="1" applyAlignment="1">
      <alignment vertical="center"/>
      <protection/>
    </xf>
    <xf numFmtId="38" fontId="9" fillId="0" borderId="0" xfId="51" applyFont="1" applyBorder="1" applyAlignment="1">
      <alignment horizontal="right"/>
    </xf>
    <xf numFmtId="0" fontId="9" fillId="0" borderId="0" xfId="68" applyFont="1" applyBorder="1" applyAlignment="1">
      <alignment horizontal="right" vertical="center"/>
      <protection/>
    </xf>
    <xf numFmtId="0" fontId="9" fillId="0" borderId="0" xfId="68" applyFont="1" applyBorder="1" applyAlignment="1">
      <alignment horizontal="center" vertical="center" textRotation="255"/>
      <protection/>
    </xf>
    <xf numFmtId="38" fontId="9" fillId="0" borderId="12" xfId="51" applyFont="1" applyBorder="1" applyAlignment="1">
      <alignment horizontal="right"/>
    </xf>
    <xf numFmtId="0" fontId="9" fillId="0" borderId="20" xfId="68" applyFont="1" applyBorder="1" applyAlignment="1">
      <alignment horizontal="right" vertical="center"/>
      <protection/>
    </xf>
    <xf numFmtId="0" fontId="9" fillId="0" borderId="21" xfId="68" applyFont="1" applyBorder="1" applyAlignment="1">
      <alignment horizontal="right" vertical="center"/>
      <protection/>
    </xf>
    <xf numFmtId="0" fontId="9" fillId="0" borderId="22" xfId="68" applyFont="1" applyBorder="1" applyAlignment="1">
      <alignment horizontal="right" vertical="center"/>
      <protection/>
    </xf>
    <xf numFmtId="0" fontId="12" fillId="0" borderId="0" xfId="64" applyFont="1">
      <alignment/>
      <protection/>
    </xf>
    <xf numFmtId="3" fontId="9" fillId="0" borderId="0" xfId="64" applyNumberFormat="1" applyFont="1" applyAlignment="1">
      <alignment horizontal="right" vertical="center"/>
      <protection/>
    </xf>
    <xf numFmtId="3" fontId="12" fillId="0" borderId="0" xfId="64" applyNumberFormat="1" applyFont="1">
      <alignment/>
      <protection/>
    </xf>
    <xf numFmtId="3" fontId="9" fillId="0" borderId="0" xfId="68" applyNumberFormat="1" applyFont="1" applyAlignment="1">
      <alignment vertical="center"/>
      <protection/>
    </xf>
    <xf numFmtId="38" fontId="12" fillId="0" borderId="0" xfId="51" applyFont="1" applyAlignment="1">
      <alignment/>
    </xf>
    <xf numFmtId="0" fontId="12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9" fillId="0" borderId="0" xfId="64" applyFont="1" applyAlignment="1">
      <alignment horizontal="right"/>
      <protection/>
    </xf>
    <xf numFmtId="3" fontId="9" fillId="0" borderId="12" xfId="64" applyNumberFormat="1" applyFont="1" applyBorder="1" applyAlignment="1">
      <alignment vertical="center"/>
      <protection/>
    </xf>
    <xf numFmtId="38" fontId="9" fillId="0" borderId="13" xfId="51" applyFont="1" applyBorder="1" applyAlignment="1">
      <alignment/>
    </xf>
    <xf numFmtId="3" fontId="9" fillId="0" borderId="0" xfId="64" applyNumberFormat="1" applyFont="1" applyFill="1" applyBorder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3" fontId="9" fillId="0" borderId="0" xfId="64" applyNumberFormat="1" applyFont="1" applyAlignment="1">
      <alignment vertical="center"/>
      <protection/>
    </xf>
    <xf numFmtId="38" fontId="9" fillId="0" borderId="0" xfId="51" applyFont="1" applyAlignment="1">
      <alignment vertical="center"/>
    </xf>
    <xf numFmtId="38" fontId="9" fillId="0" borderId="11" xfId="51" applyFont="1" applyBorder="1" applyAlignment="1">
      <alignment horizontal="center" vertical="center"/>
    </xf>
    <xf numFmtId="0" fontId="9" fillId="0" borderId="0" xfId="68" applyFont="1" applyBorder="1" applyAlignment="1">
      <alignment vertical="center"/>
      <protection/>
    </xf>
    <xf numFmtId="3" fontId="9" fillId="0" borderId="12" xfId="64" applyNumberFormat="1" applyFont="1" applyFill="1" applyBorder="1" applyAlignment="1">
      <alignment horizontal="right" vertical="center"/>
      <protection/>
    </xf>
    <xf numFmtId="38" fontId="9" fillId="0" borderId="12" xfId="51" applyFont="1" applyFill="1" applyBorder="1" applyAlignment="1">
      <alignment horizontal="right" vertical="center"/>
    </xf>
    <xf numFmtId="38" fontId="9" fillId="0" borderId="0" xfId="51" applyFont="1" applyAlignment="1">
      <alignment horizontal="right" vertical="center"/>
    </xf>
    <xf numFmtId="0" fontId="9" fillId="0" borderId="0" xfId="64" applyFont="1" applyAlignment="1">
      <alignment horizontal="left"/>
      <protection/>
    </xf>
    <xf numFmtId="0" fontId="7" fillId="0" borderId="0" xfId="65" applyFont="1">
      <alignment/>
      <protection/>
    </xf>
    <xf numFmtId="0" fontId="9" fillId="0" borderId="0" xfId="65" applyFont="1" applyAlignment="1">
      <alignment vertical="center"/>
      <protection/>
    </xf>
    <xf numFmtId="0" fontId="9" fillId="0" borderId="0" xfId="65" applyFont="1" applyAlignment="1">
      <alignment horizontal="left" vertical="center"/>
      <protection/>
    </xf>
    <xf numFmtId="0" fontId="9" fillId="0" borderId="0" xfId="69" applyFont="1" applyAlignment="1">
      <alignment vertical="center"/>
      <protection/>
    </xf>
    <xf numFmtId="0" fontId="9" fillId="0" borderId="0" xfId="69" applyFont="1" applyAlignment="1">
      <alignment horizontal="left" vertical="center"/>
      <protection/>
    </xf>
    <xf numFmtId="0" fontId="9" fillId="0" borderId="0" xfId="65" applyFont="1">
      <alignment/>
      <protection/>
    </xf>
    <xf numFmtId="38" fontId="9" fillId="0" borderId="0" xfId="51" applyFont="1" applyBorder="1" applyAlignment="1">
      <alignment vertical="center"/>
    </xf>
    <xf numFmtId="178" fontId="9" fillId="0" borderId="0" xfId="51" applyNumberFormat="1" applyFont="1" applyBorder="1" applyAlignment="1">
      <alignment vertical="center"/>
    </xf>
    <xf numFmtId="38" fontId="9" fillId="0" borderId="0" xfId="51" applyFont="1" applyBorder="1" applyAlignment="1">
      <alignment horizontal="right" vertical="center"/>
    </xf>
    <xf numFmtId="49" fontId="9" fillId="0" borderId="0" xfId="51" applyNumberFormat="1" applyFont="1" applyBorder="1" applyAlignment="1">
      <alignment horizontal="right" vertical="center"/>
    </xf>
    <xf numFmtId="0" fontId="9" fillId="0" borderId="0" xfId="65" applyFont="1" applyAlignment="1">
      <alignment/>
      <protection/>
    </xf>
    <xf numFmtId="177" fontId="9" fillId="0" borderId="0" xfId="51" applyNumberFormat="1" applyFont="1" applyFill="1" applyBorder="1" applyAlignment="1">
      <alignment horizontal="right" vertical="center" shrinkToFit="1"/>
    </xf>
    <xf numFmtId="177" fontId="9" fillId="0" borderId="0" xfId="69" applyNumberFormat="1" applyFont="1" applyFill="1" applyBorder="1" applyAlignment="1">
      <alignment horizontal="right" vertical="center" shrinkToFit="1"/>
      <protection/>
    </xf>
    <xf numFmtId="177" fontId="9" fillId="0" borderId="12" xfId="51" applyNumberFormat="1" applyFont="1" applyFill="1" applyBorder="1" applyAlignment="1">
      <alignment horizontal="right" vertical="center" shrinkToFit="1"/>
    </xf>
    <xf numFmtId="177" fontId="9" fillId="0" borderId="13" xfId="51" applyNumberFormat="1" applyFont="1" applyFill="1" applyBorder="1" applyAlignment="1">
      <alignment horizontal="right" vertical="center" shrinkToFit="1"/>
    </xf>
    <xf numFmtId="0" fontId="9" fillId="0" borderId="17" xfId="69" applyFont="1" applyBorder="1" applyAlignment="1">
      <alignment horizontal="right" vertical="center" shrinkToFit="1"/>
      <protection/>
    </xf>
    <xf numFmtId="177" fontId="9" fillId="0" borderId="14" xfId="51" applyNumberFormat="1" applyFont="1" applyFill="1" applyBorder="1" applyAlignment="1">
      <alignment horizontal="right" vertical="center" shrinkToFit="1"/>
    </xf>
    <xf numFmtId="0" fontId="9" fillId="0" borderId="18" xfId="69" applyFont="1" applyBorder="1" applyAlignment="1">
      <alignment horizontal="right" vertical="center" shrinkToFit="1"/>
      <protection/>
    </xf>
    <xf numFmtId="177" fontId="9" fillId="0" borderId="0" xfId="51" applyNumberFormat="1" applyFont="1" applyBorder="1" applyAlignment="1">
      <alignment horizontal="right" vertical="center" shrinkToFit="1"/>
    </xf>
    <xf numFmtId="177" fontId="9" fillId="0" borderId="0" xfId="69" applyNumberFormat="1" applyFont="1" applyBorder="1" applyAlignment="1">
      <alignment horizontal="right" vertical="center" shrinkToFit="1"/>
      <protection/>
    </xf>
    <xf numFmtId="177" fontId="9" fillId="0" borderId="14" xfId="51" applyNumberFormat="1" applyFont="1" applyBorder="1" applyAlignment="1">
      <alignment horizontal="right" vertical="center" shrinkToFit="1"/>
    </xf>
    <xf numFmtId="0" fontId="9" fillId="0" borderId="0" xfId="69" applyFont="1" applyBorder="1" applyAlignment="1">
      <alignment vertical="center" wrapText="1"/>
      <protection/>
    </xf>
    <xf numFmtId="0" fontId="9" fillId="0" borderId="0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vertical="center"/>
      <protection/>
    </xf>
    <xf numFmtId="0" fontId="9" fillId="0" borderId="13" xfId="69" applyFont="1" applyBorder="1" applyAlignment="1">
      <alignment horizontal="center" vertical="center" wrapText="1"/>
      <protection/>
    </xf>
    <xf numFmtId="0" fontId="9" fillId="0" borderId="20" xfId="69" applyFont="1" applyBorder="1" applyAlignment="1">
      <alignment horizontal="center" vertical="center" shrinkToFit="1"/>
      <protection/>
    </xf>
    <xf numFmtId="0" fontId="9" fillId="0" borderId="13" xfId="69" applyFont="1" applyBorder="1" applyAlignment="1">
      <alignment horizontal="center" vertical="center" shrinkToFit="1"/>
      <protection/>
    </xf>
    <xf numFmtId="0" fontId="9" fillId="0" borderId="20" xfId="69" applyFont="1" applyBorder="1" applyAlignment="1">
      <alignment horizontal="center" vertical="center" wrapText="1"/>
      <protection/>
    </xf>
    <xf numFmtId="0" fontId="9" fillId="0" borderId="0" xfId="69" applyFont="1" applyBorder="1">
      <alignment vertical="center"/>
      <protection/>
    </xf>
    <xf numFmtId="0" fontId="12" fillId="0" borderId="0" xfId="65" applyFont="1">
      <alignment/>
      <protection/>
    </xf>
    <xf numFmtId="0" fontId="2" fillId="0" borderId="0" xfId="65" applyFont="1" applyAlignment="1">
      <alignment horizontal="left"/>
      <protection/>
    </xf>
    <xf numFmtId="38" fontId="7" fillId="0" borderId="0" xfId="69" applyNumberFormat="1" applyFont="1">
      <alignment vertical="center"/>
      <protection/>
    </xf>
    <xf numFmtId="38" fontId="9" fillId="0" borderId="0" xfId="69" applyNumberFormat="1" applyFont="1" applyAlignment="1">
      <alignment vertical="center"/>
      <protection/>
    </xf>
    <xf numFmtId="0" fontId="7" fillId="0" borderId="17" xfId="69" applyFont="1" applyBorder="1" applyAlignment="1">
      <alignment horizontal="right" vertical="center"/>
      <protection/>
    </xf>
    <xf numFmtId="0" fontId="7" fillId="0" borderId="18" xfId="69" applyFont="1" applyBorder="1" applyAlignment="1">
      <alignment horizontal="right" vertical="center"/>
      <protection/>
    </xf>
    <xf numFmtId="0" fontId="7" fillId="0" borderId="19" xfId="69" applyFont="1" applyBorder="1" applyAlignment="1">
      <alignment horizontal="right" vertical="center"/>
      <protection/>
    </xf>
    <xf numFmtId="0" fontId="6" fillId="0" borderId="0" xfId="69" applyFont="1" applyAlignment="1">
      <alignment horizontal="left" vertical="center"/>
      <protection/>
    </xf>
    <xf numFmtId="0" fontId="0" fillId="0" borderId="0" xfId="64" applyFont="1">
      <alignment/>
      <protection/>
    </xf>
    <xf numFmtId="0" fontId="0" fillId="0" borderId="0" xfId="69" applyFont="1">
      <alignment vertical="center"/>
      <protection/>
    </xf>
    <xf numFmtId="0" fontId="2" fillId="0" borderId="0" xfId="69" applyFont="1">
      <alignment vertical="center"/>
      <protection/>
    </xf>
    <xf numFmtId="0" fontId="2" fillId="0" borderId="0" xfId="69" applyFont="1" applyAlignment="1">
      <alignment horizontal="left" vertical="center"/>
      <protection/>
    </xf>
    <xf numFmtId="177" fontId="9" fillId="0" borderId="12" xfId="69" applyNumberFormat="1" applyFont="1" applyFill="1" applyBorder="1" applyAlignment="1">
      <alignment horizontal="right" vertical="center" shrinkToFit="1"/>
      <protection/>
    </xf>
    <xf numFmtId="3" fontId="9" fillId="0" borderId="0" xfId="51" applyNumberFormat="1" applyFont="1" applyBorder="1" applyAlignment="1">
      <alignment horizontal="right" vertical="center"/>
    </xf>
    <xf numFmtId="180" fontId="9" fillId="0" borderId="0" xfId="69" applyNumberFormat="1" applyFont="1" applyBorder="1" applyAlignment="1">
      <alignment horizontal="center" vertical="center"/>
      <protection/>
    </xf>
    <xf numFmtId="180" fontId="9" fillId="0" borderId="13" xfId="69" applyNumberFormat="1" applyFont="1" applyBorder="1" applyAlignment="1">
      <alignment horizontal="center" vertical="center"/>
      <protection/>
    </xf>
    <xf numFmtId="3" fontId="9" fillId="0" borderId="20" xfId="51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181" fontId="9" fillId="0" borderId="12" xfId="48" applyNumberFormat="1" applyFont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81" fontId="9" fillId="0" borderId="0" xfId="48" applyNumberFormat="1" applyFont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181" fontId="9" fillId="0" borderId="15" xfId="48" applyNumberFormat="1" applyFont="1" applyBorder="1" applyAlignment="1">
      <alignment horizontal="right" vertical="center"/>
    </xf>
    <xf numFmtId="10" fontId="9" fillId="0" borderId="15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9" fillId="0" borderId="12" xfId="48" applyFont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shrinkToFit="1"/>
    </xf>
    <xf numFmtId="38" fontId="9" fillId="0" borderId="0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38" fontId="7" fillId="0" borderId="14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 wrapText="1"/>
    </xf>
    <xf numFmtId="38" fontId="9" fillId="33" borderId="0" xfId="48" applyFont="1" applyFill="1" applyBorder="1" applyAlignment="1">
      <alignment horizontal="right" vertical="center" wrapText="1"/>
    </xf>
    <xf numFmtId="38" fontId="9" fillId="0" borderId="15" xfId="48" applyFont="1" applyBorder="1" applyAlignment="1">
      <alignment horizontal="right" vertical="center"/>
    </xf>
    <xf numFmtId="38" fontId="9" fillId="0" borderId="15" xfId="48" applyFont="1" applyBorder="1" applyAlignment="1">
      <alignment horizontal="right" vertical="center" wrapText="1"/>
    </xf>
    <xf numFmtId="38" fontId="9" fillId="0" borderId="10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83" fontId="7" fillId="0" borderId="12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66" applyFont="1">
      <alignment vertical="center"/>
      <protection/>
    </xf>
    <xf numFmtId="0" fontId="9" fillId="0" borderId="0" xfId="66" applyFont="1" applyFill="1" applyAlignment="1">
      <alignment/>
      <protection/>
    </xf>
    <xf numFmtId="0" fontId="7" fillId="0" borderId="0" xfId="66" applyFont="1">
      <alignment vertical="center"/>
      <protection/>
    </xf>
    <xf numFmtId="0" fontId="7" fillId="0" borderId="0" xfId="66" applyFont="1" applyFill="1" applyAlignment="1">
      <alignment/>
      <protection/>
    </xf>
    <xf numFmtId="177" fontId="9" fillId="0" borderId="12" xfId="66" applyNumberFormat="1" applyFont="1" applyFill="1" applyBorder="1" applyAlignment="1">
      <alignment vertical="center" shrinkToFit="1"/>
      <protection/>
    </xf>
    <xf numFmtId="177" fontId="11" fillId="0" borderId="12" xfId="66" applyNumberFormat="1" applyFont="1" applyFill="1" applyBorder="1" applyAlignment="1">
      <alignment horizontal="right" vertical="center" shrinkToFit="1"/>
      <protection/>
    </xf>
    <xf numFmtId="177" fontId="11" fillId="0" borderId="12" xfId="50" applyNumberFormat="1" applyFont="1" applyFill="1" applyBorder="1" applyAlignment="1">
      <alignment horizontal="right" vertical="center" shrinkToFit="1"/>
    </xf>
    <xf numFmtId="177" fontId="11" fillId="0" borderId="0" xfId="66" applyNumberFormat="1" applyFont="1" applyFill="1" applyBorder="1" applyAlignment="1">
      <alignment horizontal="right" vertical="center" shrinkToFit="1"/>
      <protection/>
    </xf>
    <xf numFmtId="177" fontId="11" fillId="0" borderId="13" xfId="66" applyNumberFormat="1" applyFont="1" applyFill="1" applyBorder="1" applyAlignment="1">
      <alignment horizontal="right" vertical="center" shrinkToFit="1"/>
      <protection/>
    </xf>
    <xf numFmtId="177" fontId="9" fillId="0" borderId="0" xfId="66" applyNumberFormat="1" applyFont="1" applyFill="1" applyBorder="1" applyAlignment="1">
      <alignment vertical="center" shrinkToFit="1"/>
      <protection/>
    </xf>
    <xf numFmtId="177" fontId="11" fillId="0" borderId="0" xfId="50" applyNumberFormat="1" applyFont="1" applyFill="1" applyBorder="1" applyAlignment="1">
      <alignment horizontal="right" vertical="center" shrinkToFit="1"/>
    </xf>
    <xf numFmtId="177" fontId="11" fillId="0" borderId="14" xfId="66" applyNumberFormat="1" applyFont="1" applyFill="1" applyBorder="1" applyAlignment="1">
      <alignment horizontal="right" vertical="center" shrinkToFit="1"/>
      <protection/>
    </xf>
    <xf numFmtId="0" fontId="9" fillId="0" borderId="10" xfId="66" applyFont="1" applyBorder="1" applyAlignment="1">
      <alignment horizontal="center" vertical="center"/>
      <protection/>
    </xf>
    <xf numFmtId="177" fontId="9" fillId="0" borderId="0" xfId="66" applyNumberFormat="1" applyFont="1" applyBorder="1" applyAlignment="1">
      <alignment vertical="center" shrinkToFit="1"/>
      <protection/>
    </xf>
    <xf numFmtId="177" fontId="11" fillId="0" borderId="0" xfId="66" applyNumberFormat="1" applyFont="1" applyBorder="1" applyAlignment="1">
      <alignment horizontal="right" vertical="center" shrinkToFit="1"/>
      <protection/>
    </xf>
    <xf numFmtId="177" fontId="11" fillId="0" borderId="14" xfId="66" applyNumberFormat="1" applyFont="1" applyBorder="1" applyAlignment="1">
      <alignment horizontal="right" vertical="center" shrinkToFit="1"/>
      <protection/>
    </xf>
    <xf numFmtId="177" fontId="9" fillId="0" borderId="15" xfId="66" applyNumberFormat="1" applyFont="1" applyBorder="1" applyAlignment="1">
      <alignment vertical="center" shrinkToFit="1"/>
      <protection/>
    </xf>
    <xf numFmtId="177" fontId="11" fillId="0" borderId="15" xfId="66" applyNumberFormat="1" applyFont="1" applyFill="1" applyBorder="1" applyAlignment="1">
      <alignment horizontal="right" vertical="center" shrinkToFit="1"/>
      <protection/>
    </xf>
    <xf numFmtId="177" fontId="11" fillId="0" borderId="15" xfId="50" applyNumberFormat="1" applyFont="1" applyFill="1" applyBorder="1" applyAlignment="1">
      <alignment horizontal="right" vertical="center" shrinkToFit="1"/>
    </xf>
    <xf numFmtId="177" fontId="11" fillId="0" borderId="15" xfId="66" applyNumberFormat="1" applyFont="1" applyBorder="1" applyAlignment="1">
      <alignment horizontal="right" vertical="center" shrinkToFit="1"/>
      <protection/>
    </xf>
    <xf numFmtId="177" fontId="11" fillId="0" borderId="16" xfId="66" applyNumberFormat="1" applyFont="1" applyBorder="1" applyAlignment="1">
      <alignment horizontal="right" vertical="center" shrinkToFit="1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0" xfId="66" applyFont="1" applyAlignment="1">
      <alignment horizontal="right" vertical="center"/>
      <protection/>
    </xf>
    <xf numFmtId="0" fontId="6" fillId="0" borderId="0" xfId="66" applyFont="1">
      <alignment vertical="center"/>
      <protection/>
    </xf>
    <xf numFmtId="0" fontId="0" fillId="0" borderId="0" xfId="66" applyFont="1">
      <alignment vertical="center"/>
      <protection/>
    </xf>
    <xf numFmtId="0" fontId="2" fillId="0" borderId="0" xfId="66" applyFo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3" fontId="7" fillId="0" borderId="13" xfId="0" applyNumberFormat="1" applyFont="1" applyFill="1" applyBorder="1" applyAlignment="1">
      <alignment horizontal="right" vertical="center" shrinkToFit="1"/>
    </xf>
    <xf numFmtId="3" fontId="7" fillId="0" borderId="12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" fontId="7" fillId="0" borderId="14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Border="1" applyAlignment="1">
      <alignment horizontal="right" vertical="center" shrinkToFit="1"/>
    </xf>
    <xf numFmtId="3" fontId="7" fillId="0" borderId="14" xfId="0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0" xfId="69" applyFont="1" applyBorder="1" applyAlignment="1">
      <alignment horizontal="center" vertical="center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23" xfId="69" applyFont="1" applyBorder="1" applyAlignment="1">
      <alignment horizontal="center" vertical="center"/>
      <protection/>
    </xf>
    <xf numFmtId="0" fontId="11" fillId="0" borderId="10" xfId="69" applyFont="1" applyBorder="1" applyAlignment="1">
      <alignment horizontal="center" vertical="center"/>
      <protection/>
    </xf>
    <xf numFmtId="0" fontId="11" fillId="0" borderId="16" xfId="69" applyFont="1" applyBorder="1" applyAlignment="1">
      <alignment horizontal="center" vertical="center"/>
      <protection/>
    </xf>
    <xf numFmtId="0" fontId="11" fillId="0" borderId="20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left" vertical="center"/>
      <protection/>
    </xf>
    <xf numFmtId="0" fontId="9" fillId="0" borderId="12" xfId="69" applyFont="1" applyBorder="1" applyAlignment="1">
      <alignment horizontal="left" vertical="center"/>
      <protection/>
    </xf>
    <xf numFmtId="0" fontId="9" fillId="0" borderId="15" xfId="69" applyFont="1" applyBorder="1" applyAlignment="1">
      <alignment horizontal="left" vertical="center"/>
      <protection/>
    </xf>
    <xf numFmtId="0" fontId="9" fillId="0" borderId="15" xfId="69" applyFont="1" applyBorder="1" applyAlignment="1">
      <alignment horizontal="center" vertical="center"/>
      <protection/>
    </xf>
    <xf numFmtId="0" fontId="9" fillId="0" borderId="19" xfId="69" applyFont="1" applyBorder="1" applyAlignment="1">
      <alignment horizontal="center" vertical="center"/>
      <protection/>
    </xf>
    <xf numFmtId="0" fontId="9" fillId="0" borderId="12" xfId="69" applyFont="1" applyBorder="1" applyAlignment="1">
      <alignment horizontal="center" vertical="center"/>
      <protection/>
    </xf>
    <xf numFmtId="0" fontId="9" fillId="0" borderId="17" xfId="69" applyFont="1" applyBorder="1" applyAlignment="1">
      <alignment horizontal="center" vertical="center"/>
      <protection/>
    </xf>
    <xf numFmtId="0" fontId="9" fillId="0" borderId="22" xfId="69" applyFont="1" applyBorder="1" applyAlignment="1">
      <alignment horizontal="center" vertical="center" shrinkToFit="1"/>
      <protection/>
    </xf>
    <xf numFmtId="0" fontId="9" fillId="0" borderId="20" xfId="69" applyFont="1" applyBorder="1" applyAlignment="1">
      <alignment horizontal="center" vertical="center" shrinkToFit="1"/>
      <protection/>
    </xf>
    <xf numFmtId="0" fontId="9" fillId="0" borderId="22" xfId="69" applyFont="1" applyBorder="1" applyAlignment="1">
      <alignment horizontal="center" vertical="center"/>
      <protection/>
    </xf>
    <xf numFmtId="0" fontId="9" fillId="0" borderId="20" xfId="69" applyFont="1" applyBorder="1" applyAlignment="1">
      <alignment horizontal="center" vertical="center"/>
      <protection/>
    </xf>
    <xf numFmtId="0" fontId="9" fillId="0" borderId="24" xfId="69" applyFont="1" applyBorder="1" applyAlignment="1">
      <alignment horizontal="center" vertical="center"/>
      <protection/>
    </xf>
    <xf numFmtId="0" fontId="9" fillId="0" borderId="11" xfId="69" applyFont="1" applyBorder="1" applyAlignment="1">
      <alignment horizontal="center" vertical="center" shrinkToFit="1"/>
      <protection/>
    </xf>
    <xf numFmtId="0" fontId="9" fillId="0" borderId="24" xfId="69" applyFont="1" applyBorder="1" applyAlignment="1">
      <alignment horizontal="center" vertical="center" shrinkToFit="1"/>
      <protection/>
    </xf>
    <xf numFmtId="0" fontId="9" fillId="0" borderId="24" xfId="68" applyFont="1" applyBorder="1" applyAlignment="1">
      <alignment horizontal="center" vertical="center"/>
      <protection/>
    </xf>
    <xf numFmtId="0" fontId="9" fillId="0" borderId="23" xfId="68" applyFont="1" applyBorder="1" applyAlignment="1">
      <alignment horizontal="center" vertical="center"/>
      <protection/>
    </xf>
    <xf numFmtId="0" fontId="9" fillId="0" borderId="19" xfId="68" applyFont="1" applyBorder="1" applyAlignment="1">
      <alignment horizontal="right" vertical="center"/>
      <protection/>
    </xf>
    <xf numFmtId="0" fontId="9" fillId="0" borderId="22" xfId="68" applyFont="1" applyBorder="1" applyAlignment="1">
      <alignment horizontal="right" vertical="center"/>
      <protection/>
    </xf>
    <xf numFmtId="0" fontId="9" fillId="0" borderId="18" xfId="68" applyFont="1" applyBorder="1" applyAlignment="1">
      <alignment horizontal="right" vertical="center"/>
      <protection/>
    </xf>
    <xf numFmtId="0" fontId="9" fillId="0" borderId="21" xfId="68" applyFont="1" applyBorder="1" applyAlignment="1">
      <alignment horizontal="right" vertical="center"/>
      <protection/>
    </xf>
    <xf numFmtId="0" fontId="9" fillId="0" borderId="12" xfId="68" applyFont="1" applyBorder="1" applyAlignment="1">
      <alignment horizontal="right" vertical="center"/>
      <protection/>
    </xf>
    <xf numFmtId="0" fontId="9" fillId="0" borderId="17" xfId="68" applyFont="1" applyBorder="1" applyAlignment="1">
      <alignment horizontal="right" vertical="center"/>
      <protection/>
    </xf>
    <xf numFmtId="0" fontId="9" fillId="0" borderId="24" xfId="68" applyFont="1" applyFill="1" applyBorder="1" applyAlignment="1">
      <alignment horizontal="right" vertical="center"/>
      <protection/>
    </xf>
    <xf numFmtId="0" fontId="9" fillId="0" borderId="23" xfId="68" applyFont="1" applyFill="1" applyBorder="1" applyAlignment="1">
      <alignment horizontal="right" vertical="center"/>
      <protection/>
    </xf>
    <xf numFmtId="0" fontId="9" fillId="0" borderId="19" xfId="68" applyFont="1" applyBorder="1" applyAlignment="1">
      <alignment horizontal="center" vertical="center" textRotation="255"/>
      <protection/>
    </xf>
    <xf numFmtId="0" fontId="9" fillId="0" borderId="18" xfId="68" applyFont="1" applyBorder="1" applyAlignment="1">
      <alignment horizontal="center" vertical="center" textRotation="255"/>
      <protection/>
    </xf>
    <xf numFmtId="0" fontId="9" fillId="0" borderId="17" xfId="68" applyFont="1" applyBorder="1" applyAlignment="1">
      <alignment horizontal="center" vertical="center" textRotation="255"/>
      <protection/>
    </xf>
    <xf numFmtId="0" fontId="9" fillId="0" borderId="23" xfId="68" applyFont="1" applyBorder="1" applyAlignment="1">
      <alignment horizontal="right" vertical="center"/>
      <protection/>
    </xf>
    <xf numFmtId="0" fontId="9" fillId="0" borderId="10" xfId="68" applyFont="1" applyBorder="1" applyAlignment="1">
      <alignment horizontal="right" vertical="center"/>
      <protection/>
    </xf>
    <xf numFmtId="0" fontId="9" fillId="0" borderId="0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right" vertical="center"/>
      <protection/>
    </xf>
    <xf numFmtId="0" fontId="9" fillId="0" borderId="12" xfId="69" applyFont="1" applyBorder="1" applyAlignment="1">
      <alignment horizontal="right" vertical="center"/>
      <protection/>
    </xf>
    <xf numFmtId="0" fontId="9" fillId="0" borderId="15" xfId="69" applyFont="1" applyBorder="1" applyAlignment="1">
      <alignment horizontal="right" vertical="center"/>
      <protection/>
    </xf>
    <xf numFmtId="0" fontId="9" fillId="0" borderId="18" xfId="69" applyFont="1" applyBorder="1" applyAlignment="1">
      <alignment horizontal="center" vertical="center"/>
      <protection/>
    </xf>
    <xf numFmtId="0" fontId="9" fillId="0" borderId="22" xfId="69" applyFont="1" applyBorder="1" applyAlignment="1">
      <alignment horizontal="center" vertical="center" wrapText="1"/>
      <protection/>
    </xf>
    <xf numFmtId="0" fontId="9" fillId="0" borderId="20" xfId="69" applyFont="1" applyBorder="1" applyAlignment="1">
      <alignment horizontal="center" vertical="center" wrapText="1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9" fillId="0" borderId="13" xfId="69" applyFont="1" applyBorder="1" applyAlignment="1">
      <alignment horizontal="center" vertical="center" wrapText="1"/>
      <protection/>
    </xf>
    <xf numFmtId="0" fontId="13" fillId="0" borderId="0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1" xfId="69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7" fillId="0" borderId="22" xfId="66" applyFont="1" applyBorder="1" applyAlignment="1">
      <alignment horizontal="center" vertical="center" wrapText="1"/>
      <protection/>
    </xf>
    <xf numFmtId="0" fontId="7" fillId="0" borderId="20" xfId="66" applyFont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9" fillId="0" borderId="23" xfId="66" applyFont="1" applyFill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 horizontal="center" vertical="center"/>
      <protection/>
    </xf>
    <xf numFmtId="0" fontId="9" fillId="0" borderId="19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center" vertical="center"/>
      <protection/>
    </xf>
    <xf numFmtId="0" fontId="9" fillId="0" borderId="17" xfId="66" applyFont="1" applyBorder="1" applyAlignment="1">
      <alignment horizontal="center" vertical="center"/>
      <protection/>
    </xf>
    <xf numFmtId="0" fontId="9" fillId="0" borderId="20" xfId="66" applyFont="1" applyBorder="1" applyAlignment="1">
      <alignment horizontal="center" vertical="center"/>
      <protection/>
    </xf>
    <xf numFmtId="0" fontId="9" fillId="0" borderId="15" xfId="66" applyFont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9" fillId="0" borderId="15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9" fillId="0" borderId="23" xfId="66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Sheet1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A1" sqref="A1"/>
    </sheetView>
  </sheetViews>
  <sheetFormatPr defaultColWidth="4.50390625" defaultRowHeight="13.5"/>
  <cols>
    <col min="1" max="1" width="11.625" style="5" customWidth="1"/>
    <col min="2" max="7" width="7.125" style="5" customWidth="1"/>
    <col min="8" max="19" width="7.00390625" style="5" customWidth="1"/>
    <col min="20" max="22" width="4.50390625" style="5" customWidth="1"/>
    <col min="23" max="23" width="12.25390625" style="5" bestFit="1" customWidth="1"/>
    <col min="24" max="16384" width="4.50390625" style="5" customWidth="1"/>
  </cols>
  <sheetData>
    <row r="1" spans="1:4" s="2" customFormat="1" ht="17.25" customHeight="1">
      <c r="A1" s="1" t="s">
        <v>0</v>
      </c>
      <c r="D1" s="3"/>
    </row>
    <row r="2" spans="1:4" ht="7.5" customHeight="1">
      <c r="A2" s="4"/>
      <c r="D2" s="6"/>
    </row>
    <row r="3" spans="4:19" ht="20.25" customHeight="1">
      <c r="D3" s="6"/>
      <c r="S3" s="7" t="s">
        <v>1</v>
      </c>
    </row>
    <row r="4" spans="1:19" ht="25.5" customHeight="1">
      <c r="A4" s="272" t="s">
        <v>2</v>
      </c>
      <c r="B4" s="270" t="s">
        <v>3</v>
      </c>
      <c r="C4" s="271"/>
      <c r="D4" s="270" t="s">
        <v>4</v>
      </c>
      <c r="E4" s="271"/>
      <c r="F4" s="270" t="s">
        <v>5</v>
      </c>
      <c r="G4" s="271"/>
      <c r="H4" s="270" t="s">
        <v>6</v>
      </c>
      <c r="I4" s="271"/>
      <c r="J4" s="270" t="s">
        <v>7</v>
      </c>
      <c r="K4" s="27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5"/>
    </row>
    <row r="5" spans="1:19" ht="20.25" customHeight="1">
      <c r="A5" s="273"/>
      <c r="B5" s="8" t="s">
        <v>12</v>
      </c>
      <c r="C5" s="8" t="s">
        <v>13</v>
      </c>
      <c r="D5" s="8" t="s">
        <v>12</v>
      </c>
      <c r="E5" s="8" t="s">
        <v>13</v>
      </c>
      <c r="F5" s="8" t="s">
        <v>12</v>
      </c>
      <c r="G5" s="8" t="s">
        <v>13</v>
      </c>
      <c r="H5" s="8" t="s">
        <v>12</v>
      </c>
      <c r="I5" s="8" t="s">
        <v>13</v>
      </c>
      <c r="J5" s="8" t="s">
        <v>12</v>
      </c>
      <c r="K5" s="8" t="s">
        <v>13</v>
      </c>
      <c r="L5" s="8" t="s">
        <v>12</v>
      </c>
      <c r="M5" s="8" t="s">
        <v>13</v>
      </c>
      <c r="N5" s="8" t="s">
        <v>12</v>
      </c>
      <c r="O5" s="8" t="s">
        <v>13</v>
      </c>
      <c r="P5" s="8" t="s">
        <v>12</v>
      </c>
      <c r="Q5" s="8" t="s">
        <v>13</v>
      </c>
      <c r="R5" s="8" t="s">
        <v>12</v>
      </c>
      <c r="S5" s="9" t="s">
        <v>13</v>
      </c>
    </row>
    <row r="6" spans="1:19" ht="20.25" customHeight="1">
      <c r="A6" s="274"/>
      <c r="B6" s="276" t="s">
        <v>14</v>
      </c>
      <c r="C6" s="277"/>
      <c r="D6" s="276" t="s">
        <v>14</v>
      </c>
      <c r="E6" s="277"/>
      <c r="F6" s="276" t="s">
        <v>14</v>
      </c>
      <c r="G6" s="277"/>
      <c r="H6" s="276" t="s">
        <v>14</v>
      </c>
      <c r="I6" s="277"/>
      <c r="J6" s="276" t="s">
        <v>14</v>
      </c>
      <c r="K6" s="277"/>
      <c r="L6" s="276" t="s">
        <v>14</v>
      </c>
      <c r="M6" s="277"/>
      <c r="N6" s="276" t="s">
        <v>14</v>
      </c>
      <c r="O6" s="277"/>
      <c r="P6" s="276" t="s">
        <v>14</v>
      </c>
      <c r="Q6" s="277"/>
      <c r="R6" s="276" t="s">
        <v>14</v>
      </c>
      <c r="S6" s="278"/>
    </row>
    <row r="7" spans="1:19" ht="20.25" customHeight="1">
      <c r="A7" s="262" t="s">
        <v>15</v>
      </c>
      <c r="B7" s="10">
        <v>10000</v>
      </c>
      <c r="C7" s="11">
        <v>14058</v>
      </c>
      <c r="D7" s="10">
        <v>8683</v>
      </c>
      <c r="E7" s="10">
        <v>12493</v>
      </c>
      <c r="F7" s="10">
        <v>7510</v>
      </c>
      <c r="G7" s="10">
        <v>10888</v>
      </c>
      <c r="H7" s="10">
        <v>683</v>
      </c>
      <c r="I7" s="10">
        <v>973</v>
      </c>
      <c r="J7" s="10">
        <v>1622</v>
      </c>
      <c r="K7" s="10">
        <v>1655</v>
      </c>
      <c r="L7" s="10">
        <v>8688</v>
      </c>
      <c r="M7" s="10">
        <v>11129</v>
      </c>
      <c r="N7" s="10">
        <v>10</v>
      </c>
      <c r="O7" s="10">
        <v>10</v>
      </c>
      <c r="P7" s="10">
        <v>296</v>
      </c>
      <c r="Q7" s="10">
        <v>346</v>
      </c>
      <c r="R7" s="10">
        <v>93</v>
      </c>
      <c r="S7" s="10">
        <v>93</v>
      </c>
    </row>
    <row r="8" spans="1:19" ht="20.25" customHeight="1">
      <c r="A8" s="262"/>
      <c r="B8" s="269">
        <f>SUM(D8:S8)</f>
        <v>1704136875</v>
      </c>
      <c r="C8" s="268"/>
      <c r="D8" s="268">
        <v>582546876</v>
      </c>
      <c r="E8" s="268"/>
      <c r="F8" s="268">
        <v>200152071</v>
      </c>
      <c r="G8" s="268"/>
      <c r="H8" s="268">
        <v>11062747</v>
      </c>
      <c r="I8" s="268"/>
      <c r="J8" s="268">
        <v>41871121</v>
      </c>
      <c r="K8" s="268"/>
      <c r="L8" s="268">
        <v>846402846</v>
      </c>
      <c r="M8" s="268"/>
      <c r="N8" s="268">
        <v>3749739</v>
      </c>
      <c r="O8" s="268"/>
      <c r="P8" s="268">
        <v>4637393</v>
      </c>
      <c r="Q8" s="268"/>
      <c r="R8" s="268">
        <v>13714082</v>
      </c>
      <c r="S8" s="268"/>
    </row>
    <row r="9" spans="1:19" ht="20.25" customHeight="1">
      <c r="A9" s="262" t="s">
        <v>16</v>
      </c>
      <c r="B9" s="10">
        <v>10832</v>
      </c>
      <c r="C9" s="11">
        <v>14977</v>
      </c>
      <c r="D9" s="10">
        <v>9452</v>
      </c>
      <c r="E9" s="10">
        <v>13408</v>
      </c>
      <c r="F9" s="10">
        <v>8112</v>
      </c>
      <c r="G9" s="10">
        <v>11530</v>
      </c>
      <c r="H9" s="10">
        <v>610</v>
      </c>
      <c r="I9" s="10">
        <v>903</v>
      </c>
      <c r="J9" s="10">
        <v>1781</v>
      </c>
      <c r="K9" s="10">
        <v>1804</v>
      </c>
      <c r="L9" s="10">
        <v>9391</v>
      </c>
      <c r="M9" s="10">
        <v>12037</v>
      </c>
      <c r="N9" s="10">
        <v>16</v>
      </c>
      <c r="O9" s="10">
        <v>16</v>
      </c>
      <c r="P9" s="10">
        <v>286</v>
      </c>
      <c r="Q9" s="10">
        <v>339</v>
      </c>
      <c r="R9" s="10">
        <v>84</v>
      </c>
      <c r="S9" s="10">
        <v>84</v>
      </c>
    </row>
    <row r="10" spans="1:19" ht="20.25" customHeight="1">
      <c r="A10" s="262"/>
      <c r="B10" s="269">
        <f>SUM(D10:S10)</f>
        <v>1794707869</v>
      </c>
      <c r="C10" s="268"/>
      <c r="D10" s="268">
        <v>619497236</v>
      </c>
      <c r="E10" s="268"/>
      <c r="F10" s="268">
        <v>217885023</v>
      </c>
      <c r="G10" s="268"/>
      <c r="H10" s="268">
        <v>10499951</v>
      </c>
      <c r="I10" s="268"/>
      <c r="J10" s="268">
        <v>53846636</v>
      </c>
      <c r="K10" s="268"/>
      <c r="L10" s="268">
        <v>872561568</v>
      </c>
      <c r="M10" s="268"/>
      <c r="N10" s="268">
        <v>5095935</v>
      </c>
      <c r="O10" s="268"/>
      <c r="P10" s="268">
        <v>4988328</v>
      </c>
      <c r="Q10" s="268"/>
      <c r="R10" s="268">
        <v>10333192</v>
      </c>
      <c r="S10" s="268"/>
    </row>
    <row r="11" spans="1:19" ht="20.25" customHeight="1">
      <c r="A11" s="262" t="s">
        <v>17</v>
      </c>
      <c r="B11" s="10">
        <v>11293</v>
      </c>
      <c r="C11" s="11">
        <v>15264</v>
      </c>
      <c r="D11" s="10">
        <v>9640</v>
      </c>
      <c r="E11" s="10">
        <v>13373</v>
      </c>
      <c r="F11" s="10">
        <v>8502</v>
      </c>
      <c r="G11" s="10">
        <v>11821</v>
      </c>
      <c r="H11" s="10">
        <v>544</v>
      </c>
      <c r="I11" s="10">
        <v>828</v>
      </c>
      <c r="J11" s="10">
        <v>1896</v>
      </c>
      <c r="K11" s="10">
        <v>1934</v>
      </c>
      <c r="L11" s="10">
        <v>9873</v>
      </c>
      <c r="M11" s="10">
        <v>13579</v>
      </c>
      <c r="N11" s="10">
        <v>14</v>
      </c>
      <c r="O11" s="10">
        <v>14</v>
      </c>
      <c r="P11" s="10">
        <v>272</v>
      </c>
      <c r="Q11" s="10">
        <v>307</v>
      </c>
      <c r="R11" s="10">
        <v>72</v>
      </c>
      <c r="S11" s="10">
        <v>72</v>
      </c>
    </row>
    <row r="12" spans="1:19" ht="20.25" customHeight="1">
      <c r="A12" s="262"/>
      <c r="B12" s="269">
        <f>SUM(D12:S12)</f>
        <v>1930206518</v>
      </c>
      <c r="C12" s="268"/>
      <c r="D12" s="268">
        <v>634096293</v>
      </c>
      <c r="E12" s="268"/>
      <c r="F12" s="268">
        <v>230985590</v>
      </c>
      <c r="G12" s="268"/>
      <c r="H12" s="268">
        <v>9391230</v>
      </c>
      <c r="I12" s="268"/>
      <c r="J12" s="268">
        <v>58718448</v>
      </c>
      <c r="K12" s="268"/>
      <c r="L12" s="268">
        <v>978809831</v>
      </c>
      <c r="M12" s="268"/>
      <c r="N12" s="268">
        <v>4506506</v>
      </c>
      <c r="O12" s="268"/>
      <c r="P12" s="268">
        <v>4290540</v>
      </c>
      <c r="Q12" s="268"/>
      <c r="R12" s="268">
        <v>9408080</v>
      </c>
      <c r="S12" s="268"/>
    </row>
    <row r="13" spans="1:19" ht="20.25" customHeight="1">
      <c r="A13" s="262" t="s">
        <v>18</v>
      </c>
      <c r="B13" s="12">
        <v>11844</v>
      </c>
      <c r="C13" s="12">
        <v>15714</v>
      </c>
      <c r="D13" s="12">
        <v>10154</v>
      </c>
      <c r="E13" s="12">
        <v>13778</v>
      </c>
      <c r="F13" s="12">
        <v>8928</v>
      </c>
      <c r="G13" s="12">
        <v>12091</v>
      </c>
      <c r="H13" s="12">
        <v>551</v>
      </c>
      <c r="I13" s="12">
        <v>832</v>
      </c>
      <c r="J13" s="12">
        <v>2088</v>
      </c>
      <c r="K13" s="12">
        <v>2135</v>
      </c>
      <c r="L13" s="12">
        <v>10359</v>
      </c>
      <c r="M13" s="12">
        <v>12947</v>
      </c>
      <c r="N13" s="12">
        <v>13</v>
      </c>
      <c r="O13" s="12">
        <v>13</v>
      </c>
      <c r="P13" s="12">
        <v>261</v>
      </c>
      <c r="Q13" s="12">
        <v>263</v>
      </c>
      <c r="R13" s="12">
        <v>72</v>
      </c>
      <c r="S13" s="12">
        <v>72</v>
      </c>
    </row>
    <row r="14" spans="1:23" ht="20.25" customHeight="1">
      <c r="A14" s="262"/>
      <c r="B14" s="267">
        <f>SUM(D14:S14)</f>
        <v>1935240038</v>
      </c>
      <c r="C14" s="266"/>
      <c r="D14" s="266">
        <v>654384520</v>
      </c>
      <c r="E14" s="266"/>
      <c r="F14" s="266">
        <v>244875506</v>
      </c>
      <c r="G14" s="266"/>
      <c r="H14" s="266">
        <v>9692875</v>
      </c>
      <c r="I14" s="266"/>
      <c r="J14" s="266">
        <v>60367561</v>
      </c>
      <c r="K14" s="266"/>
      <c r="L14" s="266">
        <v>945831575</v>
      </c>
      <c r="M14" s="266"/>
      <c r="N14" s="266">
        <v>4348061</v>
      </c>
      <c r="O14" s="266"/>
      <c r="P14" s="266">
        <v>3964601</v>
      </c>
      <c r="Q14" s="266"/>
      <c r="R14" s="266">
        <v>11775339</v>
      </c>
      <c r="S14" s="266"/>
      <c r="W14" s="13"/>
    </row>
    <row r="15" spans="1:23" ht="20.25" customHeight="1">
      <c r="A15" s="262" t="s">
        <v>19</v>
      </c>
      <c r="B15" s="12">
        <v>13100</v>
      </c>
      <c r="C15" s="12">
        <v>17312</v>
      </c>
      <c r="D15" s="12">
        <v>11336</v>
      </c>
      <c r="E15" s="14">
        <v>15228</v>
      </c>
      <c r="F15" s="12">
        <v>9774</v>
      </c>
      <c r="G15" s="14">
        <v>13133</v>
      </c>
      <c r="H15" s="12">
        <v>660</v>
      </c>
      <c r="I15" s="15">
        <v>895</v>
      </c>
      <c r="J15" s="12">
        <v>2472</v>
      </c>
      <c r="K15" s="16">
        <v>2522</v>
      </c>
      <c r="L15" s="12">
        <v>11478</v>
      </c>
      <c r="M15" s="16">
        <v>14263</v>
      </c>
      <c r="N15" s="12">
        <v>19</v>
      </c>
      <c r="O15" s="15">
        <v>19</v>
      </c>
      <c r="P15" s="12">
        <v>215</v>
      </c>
      <c r="Q15" s="15">
        <v>252</v>
      </c>
      <c r="R15" s="12">
        <v>89</v>
      </c>
      <c r="S15" s="15">
        <v>89</v>
      </c>
      <c r="W15" s="13"/>
    </row>
    <row r="16" spans="1:23" ht="20.25" customHeight="1">
      <c r="A16" s="262"/>
      <c r="B16" s="267">
        <f>SUM(D16:S16)</f>
        <v>2145313244</v>
      </c>
      <c r="C16" s="266"/>
      <c r="D16" s="266">
        <v>735199875</v>
      </c>
      <c r="E16" s="266"/>
      <c r="F16" s="266">
        <v>271444939</v>
      </c>
      <c r="G16" s="266"/>
      <c r="H16" s="266">
        <v>10295559</v>
      </c>
      <c r="I16" s="266"/>
      <c r="J16" s="266">
        <v>53208308</v>
      </c>
      <c r="K16" s="266"/>
      <c r="L16" s="266">
        <v>1049362668</v>
      </c>
      <c r="M16" s="266"/>
      <c r="N16" s="266">
        <v>6395083</v>
      </c>
      <c r="O16" s="266"/>
      <c r="P16" s="266">
        <v>3991639</v>
      </c>
      <c r="Q16" s="266"/>
      <c r="R16" s="266">
        <v>15415173</v>
      </c>
      <c r="S16" s="266"/>
      <c r="W16" s="13"/>
    </row>
    <row r="17" spans="1:23" ht="20.25" customHeight="1">
      <c r="A17" s="262" t="s">
        <v>20</v>
      </c>
      <c r="B17" s="12">
        <v>13548</v>
      </c>
      <c r="C17" s="12">
        <v>17775</v>
      </c>
      <c r="D17" s="12">
        <v>11742</v>
      </c>
      <c r="E17" s="14">
        <v>15571</v>
      </c>
      <c r="F17" s="12">
        <v>10141</v>
      </c>
      <c r="G17" s="14">
        <v>13534</v>
      </c>
      <c r="H17" s="12">
        <v>618</v>
      </c>
      <c r="I17" s="15">
        <v>842</v>
      </c>
      <c r="J17" s="12">
        <v>2604</v>
      </c>
      <c r="K17" s="16">
        <v>2659</v>
      </c>
      <c r="L17" s="12">
        <v>11957</v>
      </c>
      <c r="M17" s="16">
        <v>14891</v>
      </c>
      <c r="N17" s="12">
        <v>23</v>
      </c>
      <c r="O17" s="15">
        <v>23</v>
      </c>
      <c r="P17" s="12">
        <v>207</v>
      </c>
      <c r="Q17" s="15">
        <v>247</v>
      </c>
      <c r="R17" s="12">
        <v>92</v>
      </c>
      <c r="S17" s="15">
        <v>92</v>
      </c>
      <c r="W17" s="13"/>
    </row>
    <row r="18" spans="1:23" ht="20.25" customHeight="1">
      <c r="A18" s="262"/>
      <c r="B18" s="267">
        <f>SUM(D18:S18)</f>
        <v>2206429760</v>
      </c>
      <c r="C18" s="266"/>
      <c r="D18" s="266">
        <v>736588119</v>
      </c>
      <c r="E18" s="266"/>
      <c r="F18" s="266">
        <v>285676763</v>
      </c>
      <c r="G18" s="266"/>
      <c r="H18" s="266">
        <v>10117546</v>
      </c>
      <c r="I18" s="266"/>
      <c r="J18" s="266">
        <v>56505528</v>
      </c>
      <c r="K18" s="266"/>
      <c r="L18" s="266">
        <v>1090337567</v>
      </c>
      <c r="M18" s="266"/>
      <c r="N18" s="266">
        <v>6038466</v>
      </c>
      <c r="O18" s="266"/>
      <c r="P18" s="266">
        <v>4199147</v>
      </c>
      <c r="Q18" s="266"/>
      <c r="R18" s="266">
        <v>16966624</v>
      </c>
      <c r="S18" s="266"/>
      <c r="W18" s="13"/>
    </row>
    <row r="19" spans="1:19" ht="20.25" customHeight="1">
      <c r="A19" s="262" t="s">
        <v>21</v>
      </c>
      <c r="B19" s="12">
        <v>13960</v>
      </c>
      <c r="C19" s="12">
        <v>18036</v>
      </c>
      <c r="D19" s="12">
        <v>12082</v>
      </c>
      <c r="E19" s="14">
        <v>15687</v>
      </c>
      <c r="F19" s="12">
        <v>10498</v>
      </c>
      <c r="G19" s="14">
        <v>13716</v>
      </c>
      <c r="H19" s="12">
        <v>507</v>
      </c>
      <c r="I19" s="15">
        <v>738</v>
      </c>
      <c r="J19" s="12">
        <v>2835</v>
      </c>
      <c r="K19" s="16">
        <v>2914</v>
      </c>
      <c r="L19" s="12">
        <v>12185</v>
      </c>
      <c r="M19" s="16">
        <v>15082</v>
      </c>
      <c r="N19" s="12">
        <v>19</v>
      </c>
      <c r="O19" s="15">
        <v>19</v>
      </c>
      <c r="P19" s="12">
        <v>243</v>
      </c>
      <c r="Q19" s="15">
        <v>282</v>
      </c>
      <c r="R19" s="12">
        <v>95</v>
      </c>
      <c r="S19" s="15">
        <v>95</v>
      </c>
    </row>
    <row r="20" spans="1:23" ht="20.25" customHeight="1">
      <c r="A20" s="263"/>
      <c r="B20" s="264">
        <f>SUM(D20:S20)</f>
        <v>2269248322</v>
      </c>
      <c r="C20" s="265"/>
      <c r="D20" s="265">
        <v>748837674</v>
      </c>
      <c r="E20" s="265"/>
      <c r="F20" s="265">
        <v>297239295</v>
      </c>
      <c r="G20" s="265"/>
      <c r="H20" s="265">
        <v>8840901</v>
      </c>
      <c r="I20" s="265"/>
      <c r="J20" s="265">
        <v>65905711</v>
      </c>
      <c r="K20" s="265"/>
      <c r="L20" s="265">
        <v>1121178618</v>
      </c>
      <c r="M20" s="265"/>
      <c r="N20" s="265">
        <v>6717646</v>
      </c>
      <c r="O20" s="265"/>
      <c r="P20" s="265">
        <v>4793910</v>
      </c>
      <c r="Q20" s="265"/>
      <c r="R20" s="265">
        <v>15734567</v>
      </c>
      <c r="S20" s="265"/>
      <c r="W20" s="13"/>
    </row>
    <row r="21" spans="6:19" s="17" customFormat="1" ht="15" customHeight="1">
      <c r="F21" s="18"/>
      <c r="S21" s="7" t="s">
        <v>22</v>
      </c>
    </row>
    <row r="22" ht="15" customHeight="1"/>
    <row r="23" ht="21" customHeight="1"/>
  </sheetData>
  <sheetProtection/>
  <mergeCells count="89">
    <mergeCell ref="R4:S4"/>
    <mergeCell ref="B6:C6"/>
    <mergeCell ref="D6:E6"/>
    <mergeCell ref="F6:G6"/>
    <mergeCell ref="H6:I6"/>
    <mergeCell ref="J6:K6"/>
    <mergeCell ref="L6:M6"/>
    <mergeCell ref="B4:C4"/>
    <mergeCell ref="D4:E4"/>
    <mergeCell ref="F4:G4"/>
    <mergeCell ref="H4:I4"/>
    <mergeCell ref="J4:K4"/>
    <mergeCell ref="N6:O6"/>
    <mergeCell ref="P6:Q6"/>
    <mergeCell ref="R6:S6"/>
    <mergeCell ref="A4:A6"/>
    <mergeCell ref="N8:O8"/>
    <mergeCell ref="P8:Q8"/>
    <mergeCell ref="A7:A8"/>
    <mergeCell ref="B8:C8"/>
    <mergeCell ref="D8:E8"/>
    <mergeCell ref="F8:G8"/>
    <mergeCell ref="H8:I8"/>
    <mergeCell ref="R8:S8"/>
    <mergeCell ref="L4:M4"/>
    <mergeCell ref="N4:O4"/>
    <mergeCell ref="P4:Q4"/>
    <mergeCell ref="A9:A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J8:K8"/>
    <mergeCell ref="L8:M8"/>
    <mergeCell ref="A11:A1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13:A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A15:A16"/>
    <mergeCell ref="B16:C16"/>
    <mergeCell ref="D16:E16"/>
    <mergeCell ref="F16:G16"/>
    <mergeCell ref="H16:I16"/>
    <mergeCell ref="A17:A18"/>
    <mergeCell ref="B18:C18"/>
    <mergeCell ref="D18:E18"/>
    <mergeCell ref="F18:G18"/>
    <mergeCell ref="H18:I18"/>
    <mergeCell ref="J20:K20"/>
    <mergeCell ref="L20:M20"/>
    <mergeCell ref="N16:O16"/>
    <mergeCell ref="P16:Q16"/>
    <mergeCell ref="R16:S16"/>
    <mergeCell ref="J18:K18"/>
    <mergeCell ref="L18:M18"/>
    <mergeCell ref="N20:O20"/>
    <mergeCell ref="P20:Q20"/>
    <mergeCell ref="R20:S20"/>
    <mergeCell ref="N18:O18"/>
    <mergeCell ref="P18:Q18"/>
    <mergeCell ref="R18:S18"/>
    <mergeCell ref="J16:K16"/>
    <mergeCell ref="L16:M16"/>
    <mergeCell ref="A19:A20"/>
    <mergeCell ref="B20:C20"/>
    <mergeCell ref="D20:E20"/>
    <mergeCell ref="F20:G20"/>
    <mergeCell ref="H20:I20"/>
  </mergeCells>
  <printOptions/>
  <pageMargins left="0.7874015748031497" right="0.472440944881889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H16" sqref="H16"/>
    </sheetView>
  </sheetViews>
  <sheetFormatPr defaultColWidth="9.00390625" defaultRowHeight="13.5"/>
  <cols>
    <col min="1" max="1" width="11.125" style="19" customWidth="1"/>
    <col min="2" max="6" width="11.625" style="19" customWidth="1"/>
    <col min="7" max="7" width="11.625" style="183" customWidth="1"/>
    <col min="8" max="8" width="11.625" style="19" customWidth="1"/>
    <col min="9" max="9" width="11.625" style="20" customWidth="1"/>
    <col min="10" max="10" width="11.625" style="19" customWidth="1"/>
    <col min="11" max="11" width="9.625" style="19" customWidth="1"/>
    <col min="12" max="12" width="5.125" style="19" customWidth="1"/>
    <col min="13" max="13" width="9.00390625" style="19" customWidth="1"/>
    <col min="14" max="14" width="18.25390625" style="19" customWidth="1"/>
    <col min="15" max="16384" width="9.00390625" style="19" customWidth="1"/>
  </cols>
  <sheetData>
    <row r="1" spans="1:9" s="199" customFormat="1" ht="21" customHeight="1">
      <c r="A1" s="203" t="s">
        <v>163</v>
      </c>
      <c r="E1" s="202"/>
      <c r="G1" s="201"/>
      <c r="I1" s="200"/>
    </row>
    <row r="2" spans="1:5" ht="7.5" customHeight="1">
      <c r="A2" s="41"/>
      <c r="E2" s="26"/>
    </row>
    <row r="3" spans="1:10" ht="20.25" customHeight="1">
      <c r="A3" s="40"/>
      <c r="B3" s="40"/>
      <c r="C3" s="40"/>
      <c r="D3" s="40"/>
      <c r="E3" s="26"/>
      <c r="J3" s="7" t="s">
        <v>162</v>
      </c>
    </row>
    <row r="4" spans="1:10" ht="20.25" customHeight="1">
      <c r="A4" s="282" t="s">
        <v>161</v>
      </c>
      <c r="B4" s="345" t="s">
        <v>160</v>
      </c>
      <c r="C4" s="345" t="s">
        <v>159</v>
      </c>
      <c r="D4" s="345" t="s">
        <v>158</v>
      </c>
      <c r="E4" s="282" t="s">
        <v>157</v>
      </c>
      <c r="F4" s="282"/>
      <c r="G4" s="282"/>
      <c r="H4" s="282"/>
      <c r="I4" s="282" t="s">
        <v>156</v>
      </c>
      <c r="J4" s="344" t="s">
        <v>155</v>
      </c>
    </row>
    <row r="5" spans="1:10" ht="20.25" customHeight="1">
      <c r="A5" s="282"/>
      <c r="B5" s="345"/>
      <c r="C5" s="345"/>
      <c r="D5" s="345"/>
      <c r="E5" s="198" t="s">
        <v>154</v>
      </c>
      <c r="F5" s="198" t="s">
        <v>153</v>
      </c>
      <c r="G5" s="198" t="s">
        <v>152</v>
      </c>
      <c r="H5" s="198" t="s">
        <v>68</v>
      </c>
      <c r="I5" s="282"/>
      <c r="J5" s="344"/>
    </row>
    <row r="6" spans="1:10" ht="20.25" customHeight="1">
      <c r="A6" s="197" t="s">
        <v>151</v>
      </c>
      <c r="B6" s="196">
        <v>140084</v>
      </c>
      <c r="C6" s="196">
        <v>34189</v>
      </c>
      <c r="D6" s="195">
        <f>C6/B6</f>
        <v>0.2440607064332829</v>
      </c>
      <c r="E6" s="194">
        <v>1805</v>
      </c>
      <c r="F6" s="194">
        <v>3971</v>
      </c>
      <c r="G6" s="194">
        <v>427</v>
      </c>
      <c r="H6" s="194">
        <f>SUM(E6:G6)</f>
        <v>6203</v>
      </c>
      <c r="I6" s="194">
        <v>5935</v>
      </c>
      <c r="J6" s="194">
        <v>5837</v>
      </c>
    </row>
    <row r="7" spans="1:10" ht="20.25" customHeight="1">
      <c r="A7" s="193" t="s">
        <v>150</v>
      </c>
      <c r="B7" s="192">
        <v>145609</v>
      </c>
      <c r="C7" s="192">
        <v>37912</v>
      </c>
      <c r="D7" s="191">
        <f>C7/B7</f>
        <v>0.2603685211765756</v>
      </c>
      <c r="E7" s="190">
        <v>1936</v>
      </c>
      <c r="F7" s="190">
        <v>3836</v>
      </c>
      <c r="G7" s="190">
        <v>510</v>
      </c>
      <c r="H7" s="190">
        <f>SUM(E7:G7)</f>
        <v>6282</v>
      </c>
      <c r="I7" s="190">
        <v>6298</v>
      </c>
      <c r="J7" s="190">
        <v>6136</v>
      </c>
    </row>
    <row r="8" spans="1:10" ht="20.25" customHeight="1">
      <c r="A8" s="193" t="s">
        <v>149</v>
      </c>
      <c r="B8" s="192">
        <v>146667</v>
      </c>
      <c r="C8" s="192">
        <v>39238</v>
      </c>
      <c r="D8" s="191">
        <f>C8/B8</f>
        <v>0.26753121015634057</v>
      </c>
      <c r="E8" s="190">
        <v>2119</v>
      </c>
      <c r="F8" s="190">
        <v>3548</v>
      </c>
      <c r="G8" s="190">
        <v>527</v>
      </c>
      <c r="H8" s="190">
        <f>SUM(E8:G8)</f>
        <v>6194</v>
      </c>
      <c r="I8" s="190">
        <v>6116</v>
      </c>
      <c r="J8" s="190">
        <v>5981</v>
      </c>
    </row>
    <row r="9" spans="1:10" ht="20.25" customHeight="1">
      <c r="A9" s="193" t="s">
        <v>148</v>
      </c>
      <c r="B9" s="192">
        <v>164309</v>
      </c>
      <c r="C9" s="192">
        <v>39286</v>
      </c>
      <c r="D9" s="191">
        <f>C9/B9</f>
        <v>0.23909828433013408</v>
      </c>
      <c r="E9" s="190">
        <v>2051</v>
      </c>
      <c r="F9" s="190">
        <v>3890</v>
      </c>
      <c r="G9" s="190">
        <v>596</v>
      </c>
      <c r="H9" s="190">
        <f>SUM(E9:G9)</f>
        <v>6537</v>
      </c>
      <c r="I9" s="190">
        <v>6196</v>
      </c>
      <c r="J9" s="190">
        <v>6159</v>
      </c>
    </row>
    <row r="10" spans="1:10" ht="20.25" customHeight="1">
      <c r="A10" s="193" t="s">
        <v>147</v>
      </c>
      <c r="B10" s="192">
        <v>163765</v>
      </c>
      <c r="C10" s="192">
        <v>45525</v>
      </c>
      <c r="D10" s="191">
        <f>C10/B10</f>
        <v>0.27798980246084326</v>
      </c>
      <c r="E10" s="190">
        <v>2111</v>
      </c>
      <c r="F10" s="190">
        <v>4578</v>
      </c>
      <c r="G10" s="190">
        <v>894</v>
      </c>
      <c r="H10" s="190">
        <f>SUM(E10:G10)</f>
        <v>7583</v>
      </c>
      <c r="I10" s="190">
        <v>7247</v>
      </c>
      <c r="J10" s="190">
        <v>7169</v>
      </c>
    </row>
    <row r="11" spans="1:10" ht="20.25" customHeight="1">
      <c r="A11" s="193" t="s">
        <v>146</v>
      </c>
      <c r="B11" s="192">
        <v>163170</v>
      </c>
      <c r="C11" s="192">
        <v>46762</v>
      </c>
      <c r="D11" s="191">
        <v>0.2865845437274009</v>
      </c>
      <c r="E11" s="190">
        <v>2121</v>
      </c>
      <c r="F11" s="190">
        <v>4665</v>
      </c>
      <c r="G11" s="190">
        <v>869</v>
      </c>
      <c r="H11" s="190">
        <v>7655</v>
      </c>
      <c r="I11" s="190">
        <v>6979</v>
      </c>
      <c r="J11" s="190">
        <v>7339</v>
      </c>
    </row>
    <row r="12" spans="1:10" ht="20.25" customHeight="1">
      <c r="A12" s="189" t="s">
        <v>145</v>
      </c>
      <c r="B12" s="188">
        <v>162520</v>
      </c>
      <c r="C12" s="188">
        <v>47643</v>
      </c>
      <c r="D12" s="187">
        <f>C12/B12</f>
        <v>0.29315161210927887</v>
      </c>
      <c r="E12" s="186">
        <v>2172</v>
      </c>
      <c r="F12" s="186">
        <v>4626</v>
      </c>
      <c r="G12" s="186">
        <v>909</v>
      </c>
      <c r="H12" s="186">
        <f>SUM(E12:G12)</f>
        <v>7707</v>
      </c>
      <c r="I12" s="186">
        <v>7336</v>
      </c>
      <c r="J12" s="186">
        <v>7462</v>
      </c>
    </row>
    <row r="13" spans="1:13" ht="20.25" customHeight="1">
      <c r="A13" s="28"/>
      <c r="B13" s="28"/>
      <c r="C13" s="28"/>
      <c r="D13" s="28"/>
      <c r="E13" s="26"/>
      <c r="F13" s="26"/>
      <c r="G13" s="185"/>
      <c r="H13" s="26"/>
      <c r="I13" s="27"/>
      <c r="J13" s="36" t="s">
        <v>144</v>
      </c>
      <c r="L13" s="26"/>
      <c r="M13" s="26"/>
    </row>
    <row r="14" spans="1:9" s="22" customFormat="1" ht="14.25" customHeight="1">
      <c r="A14" s="25"/>
      <c r="B14" s="24"/>
      <c r="C14" s="24"/>
      <c r="D14" s="24"/>
      <c r="G14" s="184"/>
      <c r="I14" s="23"/>
    </row>
    <row r="15" ht="13.5">
      <c r="A15" s="21"/>
    </row>
    <row r="16" ht="13.5">
      <c r="A16" s="21"/>
    </row>
  </sheetData>
  <sheetProtection/>
  <mergeCells count="7">
    <mergeCell ref="A4:A5"/>
    <mergeCell ref="E4:H4"/>
    <mergeCell ref="I4:I5"/>
    <mergeCell ref="J4:J5"/>
    <mergeCell ref="B4:B5"/>
    <mergeCell ref="C4:C5"/>
    <mergeCell ref="D4:D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1.125" style="19" customWidth="1"/>
    <col min="2" max="6" width="11.625" style="19" customWidth="1"/>
    <col min="7" max="7" width="11.625" style="183" customWidth="1"/>
    <col min="8" max="8" width="11.625" style="19" customWidth="1"/>
    <col min="9" max="9" width="11.625" style="20" customWidth="1"/>
    <col min="10" max="10" width="11.625" style="19" customWidth="1"/>
    <col min="11" max="11" width="9.625" style="19" customWidth="1"/>
    <col min="12" max="12" width="5.125" style="19" customWidth="1"/>
    <col min="13" max="13" width="9.00390625" style="19" customWidth="1"/>
    <col min="14" max="14" width="18.25390625" style="19" customWidth="1"/>
    <col min="15" max="16384" width="9.00390625" style="19" customWidth="1"/>
  </cols>
  <sheetData>
    <row r="1" spans="1:9" s="199" customFormat="1" ht="17.25" customHeight="1">
      <c r="A1" s="203" t="s">
        <v>184</v>
      </c>
      <c r="E1" s="202"/>
      <c r="G1" s="201"/>
      <c r="I1" s="200"/>
    </row>
    <row r="2" spans="1:5" ht="6.75" customHeight="1">
      <c r="A2" s="41"/>
      <c r="E2" s="26"/>
    </row>
    <row r="3" spans="1:10" ht="20.25" customHeight="1">
      <c r="A3" s="40"/>
      <c r="B3" s="40"/>
      <c r="C3" s="40"/>
      <c r="D3" s="40"/>
      <c r="E3" s="26"/>
      <c r="J3" s="7" t="s">
        <v>183</v>
      </c>
    </row>
    <row r="4" spans="1:10" ht="20.25" customHeight="1">
      <c r="A4" s="219" t="s">
        <v>182</v>
      </c>
      <c r="B4" s="218" t="s">
        <v>181</v>
      </c>
      <c r="C4" s="217" t="s">
        <v>180</v>
      </c>
      <c r="D4" s="217" t="s">
        <v>179</v>
      </c>
      <c r="E4" s="216" t="s">
        <v>178</v>
      </c>
      <c r="F4" s="216" t="s">
        <v>177</v>
      </c>
      <c r="G4" s="216" t="s">
        <v>176</v>
      </c>
      <c r="H4" s="216" t="s">
        <v>175</v>
      </c>
      <c r="I4" s="216" t="s">
        <v>174</v>
      </c>
      <c r="J4" s="216" t="s">
        <v>68</v>
      </c>
    </row>
    <row r="5" spans="1:10" ht="20.25" customHeight="1">
      <c r="A5" s="346" t="s">
        <v>173</v>
      </c>
      <c r="B5" s="210" t="s">
        <v>166</v>
      </c>
      <c r="C5" s="215">
        <v>304</v>
      </c>
      <c r="D5" s="215">
        <v>531</v>
      </c>
      <c r="E5" s="214">
        <v>938</v>
      </c>
      <c r="F5" s="214">
        <v>1168</v>
      </c>
      <c r="G5" s="214">
        <v>818</v>
      </c>
      <c r="H5" s="214">
        <v>803</v>
      </c>
      <c r="I5" s="214">
        <v>761</v>
      </c>
      <c r="J5" s="214">
        <f aca="true" t="shared" si="0" ref="J5:J12">SUM(C5:I5)</f>
        <v>5323</v>
      </c>
    </row>
    <row r="6" spans="1:10" ht="20.25" customHeight="1">
      <c r="A6" s="347"/>
      <c r="B6" s="209" t="s">
        <v>165</v>
      </c>
      <c r="C6" s="207">
        <v>7</v>
      </c>
      <c r="D6" s="207">
        <v>20</v>
      </c>
      <c r="E6" s="207">
        <v>27</v>
      </c>
      <c r="F6" s="207">
        <v>61</v>
      </c>
      <c r="G6" s="207">
        <v>31</v>
      </c>
      <c r="H6" s="207">
        <v>21</v>
      </c>
      <c r="I6" s="207">
        <v>30</v>
      </c>
      <c r="J6" s="207">
        <f t="shared" si="0"/>
        <v>197</v>
      </c>
    </row>
    <row r="7" spans="1:10" ht="20.25" customHeight="1">
      <c r="A7" s="348"/>
      <c r="B7" s="206" t="s">
        <v>68</v>
      </c>
      <c r="C7" s="207">
        <f aca="true" t="shared" si="1" ref="C7:I7">SUM(C5:C6)</f>
        <v>311</v>
      </c>
      <c r="D7" s="207">
        <f t="shared" si="1"/>
        <v>551</v>
      </c>
      <c r="E7" s="207">
        <f t="shared" si="1"/>
        <v>965</v>
      </c>
      <c r="F7" s="207">
        <f t="shared" si="1"/>
        <v>1229</v>
      </c>
      <c r="G7" s="207">
        <f t="shared" si="1"/>
        <v>849</v>
      </c>
      <c r="H7" s="207">
        <f t="shared" si="1"/>
        <v>824</v>
      </c>
      <c r="I7" s="207">
        <f t="shared" si="1"/>
        <v>791</v>
      </c>
      <c r="J7" s="207">
        <f t="shared" si="0"/>
        <v>5520</v>
      </c>
    </row>
    <row r="8" spans="1:10" ht="20.25" customHeight="1">
      <c r="A8" s="346" t="s">
        <v>172</v>
      </c>
      <c r="B8" s="210" t="s">
        <v>166</v>
      </c>
      <c r="C8" s="212">
        <v>361</v>
      </c>
      <c r="D8" s="212">
        <v>653</v>
      </c>
      <c r="E8" s="207">
        <v>972</v>
      </c>
      <c r="F8" s="207">
        <v>1144</v>
      </c>
      <c r="G8" s="207">
        <v>893</v>
      </c>
      <c r="H8" s="207">
        <v>830</v>
      </c>
      <c r="I8" s="207">
        <v>799</v>
      </c>
      <c r="J8" s="207">
        <f t="shared" si="0"/>
        <v>5652</v>
      </c>
    </row>
    <row r="9" spans="1:10" ht="20.25" customHeight="1">
      <c r="A9" s="347"/>
      <c r="B9" s="209" t="s">
        <v>165</v>
      </c>
      <c r="C9" s="207">
        <v>10</v>
      </c>
      <c r="D9" s="207">
        <v>20</v>
      </c>
      <c r="E9" s="207">
        <v>26</v>
      </c>
      <c r="F9" s="207">
        <v>51</v>
      </c>
      <c r="G9" s="207">
        <v>38</v>
      </c>
      <c r="H9" s="207">
        <v>29</v>
      </c>
      <c r="I9" s="207">
        <v>29</v>
      </c>
      <c r="J9" s="207">
        <f t="shared" si="0"/>
        <v>203</v>
      </c>
    </row>
    <row r="10" spans="1:10" ht="20.25" customHeight="1">
      <c r="A10" s="348"/>
      <c r="B10" s="206" t="s">
        <v>68</v>
      </c>
      <c r="C10" s="207">
        <f aca="true" t="shared" si="2" ref="C10:I10">SUM(C8:C9)</f>
        <v>371</v>
      </c>
      <c r="D10" s="207">
        <f t="shared" si="2"/>
        <v>673</v>
      </c>
      <c r="E10" s="207">
        <f t="shared" si="2"/>
        <v>998</v>
      </c>
      <c r="F10" s="207">
        <f t="shared" si="2"/>
        <v>1195</v>
      </c>
      <c r="G10" s="207">
        <f t="shared" si="2"/>
        <v>931</v>
      </c>
      <c r="H10" s="207">
        <f t="shared" si="2"/>
        <v>859</v>
      </c>
      <c r="I10" s="207">
        <f t="shared" si="2"/>
        <v>828</v>
      </c>
      <c r="J10" s="207">
        <f t="shared" si="0"/>
        <v>5855</v>
      </c>
    </row>
    <row r="11" spans="1:10" ht="20.25" customHeight="1">
      <c r="A11" s="346" t="s">
        <v>171</v>
      </c>
      <c r="B11" s="210" t="s">
        <v>166</v>
      </c>
      <c r="C11" s="212">
        <v>430</v>
      </c>
      <c r="D11" s="213">
        <v>688</v>
      </c>
      <c r="E11" s="207">
        <v>1140</v>
      </c>
      <c r="F11" s="207">
        <v>1161</v>
      </c>
      <c r="G11" s="207">
        <v>975</v>
      </c>
      <c r="H11" s="207">
        <v>868</v>
      </c>
      <c r="I11" s="207">
        <v>805</v>
      </c>
      <c r="J11" s="207">
        <f t="shared" si="0"/>
        <v>6067</v>
      </c>
    </row>
    <row r="12" spans="1:10" ht="20.25" customHeight="1">
      <c r="A12" s="347"/>
      <c r="B12" s="209" t="s">
        <v>165</v>
      </c>
      <c r="C12" s="207">
        <v>12</v>
      </c>
      <c r="D12" s="207">
        <v>19</v>
      </c>
      <c r="E12" s="207">
        <v>33</v>
      </c>
      <c r="F12" s="207">
        <v>44</v>
      </c>
      <c r="G12" s="207">
        <v>32</v>
      </c>
      <c r="H12" s="207">
        <v>29</v>
      </c>
      <c r="I12" s="207">
        <v>32</v>
      </c>
      <c r="J12" s="207">
        <f t="shared" si="0"/>
        <v>201</v>
      </c>
    </row>
    <row r="13" spans="1:10" ht="20.25" customHeight="1">
      <c r="A13" s="348"/>
      <c r="B13" s="206" t="s">
        <v>68</v>
      </c>
      <c r="C13" s="207">
        <f aca="true" t="shared" si="3" ref="C13:J13">SUM(C11:C12)</f>
        <v>442</v>
      </c>
      <c r="D13" s="207">
        <f t="shared" si="3"/>
        <v>707</v>
      </c>
      <c r="E13" s="207">
        <f t="shared" si="3"/>
        <v>1173</v>
      </c>
      <c r="F13" s="207">
        <f t="shared" si="3"/>
        <v>1205</v>
      </c>
      <c r="G13" s="207">
        <f t="shared" si="3"/>
        <v>1007</v>
      </c>
      <c r="H13" s="207">
        <f t="shared" si="3"/>
        <v>897</v>
      </c>
      <c r="I13" s="207">
        <f t="shared" si="3"/>
        <v>837</v>
      </c>
      <c r="J13" s="207">
        <f t="shared" si="3"/>
        <v>6268</v>
      </c>
    </row>
    <row r="14" spans="1:10" ht="20.25" customHeight="1">
      <c r="A14" s="346" t="s">
        <v>170</v>
      </c>
      <c r="B14" s="210" t="s">
        <v>166</v>
      </c>
      <c r="C14" s="212">
        <v>487</v>
      </c>
      <c r="D14" s="212">
        <v>671</v>
      </c>
      <c r="E14" s="207">
        <v>1250</v>
      </c>
      <c r="F14" s="207">
        <v>1206</v>
      </c>
      <c r="G14" s="207">
        <v>1004</v>
      </c>
      <c r="H14" s="207">
        <v>881</v>
      </c>
      <c r="I14" s="207">
        <v>816</v>
      </c>
      <c r="J14" s="207">
        <f>SUM(C14:I14)</f>
        <v>6315</v>
      </c>
    </row>
    <row r="15" spans="1:10" ht="20.25" customHeight="1">
      <c r="A15" s="347"/>
      <c r="B15" s="209" t="s">
        <v>165</v>
      </c>
      <c r="C15" s="207">
        <v>15</v>
      </c>
      <c r="D15" s="207">
        <v>18</v>
      </c>
      <c r="E15" s="207">
        <v>46</v>
      </c>
      <c r="F15" s="207">
        <v>43</v>
      </c>
      <c r="G15" s="207">
        <v>29</v>
      </c>
      <c r="H15" s="207">
        <v>36</v>
      </c>
      <c r="I15" s="207">
        <v>28</v>
      </c>
      <c r="J15" s="207">
        <f>SUM(C15:I15)</f>
        <v>215</v>
      </c>
    </row>
    <row r="16" spans="1:10" ht="20.25" customHeight="1">
      <c r="A16" s="348"/>
      <c r="B16" s="206" t="s">
        <v>68</v>
      </c>
      <c r="C16" s="207">
        <f aca="true" t="shared" si="4" ref="C16:J16">SUM(C14:C15)</f>
        <v>502</v>
      </c>
      <c r="D16" s="207">
        <f t="shared" si="4"/>
        <v>689</v>
      </c>
      <c r="E16" s="207">
        <f t="shared" si="4"/>
        <v>1296</v>
      </c>
      <c r="F16" s="207">
        <f t="shared" si="4"/>
        <v>1249</v>
      </c>
      <c r="G16" s="207">
        <f t="shared" si="4"/>
        <v>1033</v>
      </c>
      <c r="H16" s="207">
        <f t="shared" si="4"/>
        <v>917</v>
      </c>
      <c r="I16" s="207">
        <f t="shared" si="4"/>
        <v>844</v>
      </c>
      <c r="J16" s="207">
        <f t="shared" si="4"/>
        <v>6530</v>
      </c>
    </row>
    <row r="17" spans="1:10" ht="20.25" customHeight="1">
      <c r="A17" s="346" t="s">
        <v>169</v>
      </c>
      <c r="B17" s="210" t="s">
        <v>166</v>
      </c>
      <c r="C17" s="207">
        <v>571</v>
      </c>
      <c r="D17" s="207">
        <v>825</v>
      </c>
      <c r="E17" s="207">
        <v>1369</v>
      </c>
      <c r="F17" s="207">
        <v>1443</v>
      </c>
      <c r="G17" s="207">
        <v>1159</v>
      </c>
      <c r="H17" s="207">
        <v>1032</v>
      </c>
      <c r="I17" s="207">
        <v>893</v>
      </c>
      <c r="J17" s="207">
        <f>SUM(C17:I17)</f>
        <v>7292</v>
      </c>
    </row>
    <row r="18" spans="1:10" ht="20.25" customHeight="1">
      <c r="A18" s="347"/>
      <c r="B18" s="209" t="s">
        <v>165</v>
      </c>
      <c r="C18" s="208">
        <v>14</v>
      </c>
      <c r="D18" s="208">
        <v>16</v>
      </c>
      <c r="E18" s="207">
        <v>43</v>
      </c>
      <c r="F18" s="207">
        <v>54</v>
      </c>
      <c r="G18" s="207">
        <v>32</v>
      </c>
      <c r="H18" s="207">
        <v>36</v>
      </c>
      <c r="I18" s="207">
        <v>22</v>
      </c>
      <c r="J18" s="207">
        <f>SUM(C18:I18)</f>
        <v>217</v>
      </c>
    </row>
    <row r="19" spans="1:10" ht="20.25" customHeight="1">
      <c r="A19" s="348"/>
      <c r="B19" s="206" t="s">
        <v>68</v>
      </c>
      <c r="C19" s="208">
        <f aca="true" t="shared" si="5" ref="C19:J19">SUM(C17:C18)</f>
        <v>585</v>
      </c>
      <c r="D19" s="208">
        <f t="shared" si="5"/>
        <v>841</v>
      </c>
      <c r="E19" s="208">
        <f t="shared" si="5"/>
        <v>1412</v>
      </c>
      <c r="F19" s="208">
        <f t="shared" si="5"/>
        <v>1497</v>
      </c>
      <c r="G19" s="208">
        <f t="shared" si="5"/>
        <v>1191</v>
      </c>
      <c r="H19" s="208">
        <f t="shared" si="5"/>
        <v>1068</v>
      </c>
      <c r="I19" s="208">
        <f t="shared" si="5"/>
        <v>915</v>
      </c>
      <c r="J19" s="207">
        <f t="shared" si="5"/>
        <v>7509</v>
      </c>
    </row>
    <row r="20" spans="1:10" ht="20.25" customHeight="1">
      <c r="A20" s="347" t="s">
        <v>168</v>
      </c>
      <c r="B20" s="210" t="s">
        <v>166</v>
      </c>
      <c r="C20" s="207">
        <v>646</v>
      </c>
      <c r="D20" s="207">
        <v>802</v>
      </c>
      <c r="E20" s="207">
        <v>1498</v>
      </c>
      <c r="F20" s="207">
        <v>1518</v>
      </c>
      <c r="G20" s="207">
        <v>1230</v>
      </c>
      <c r="H20" s="207">
        <v>1105</v>
      </c>
      <c r="I20" s="207">
        <v>914</v>
      </c>
      <c r="J20" s="207">
        <f>SUM(C20:I20)</f>
        <v>7713</v>
      </c>
    </row>
    <row r="21" spans="1:10" ht="20.25" customHeight="1">
      <c r="A21" s="347"/>
      <c r="B21" s="209" t="s">
        <v>165</v>
      </c>
      <c r="C21" s="208">
        <v>11</v>
      </c>
      <c r="D21" s="208">
        <v>25</v>
      </c>
      <c r="E21" s="207">
        <v>53</v>
      </c>
      <c r="F21" s="207">
        <v>32</v>
      </c>
      <c r="G21" s="207">
        <v>31</v>
      </c>
      <c r="H21" s="207">
        <v>34</v>
      </c>
      <c r="I21" s="207">
        <v>27</v>
      </c>
      <c r="J21" s="207">
        <f>SUM(C21:I21)</f>
        <v>213</v>
      </c>
    </row>
    <row r="22" spans="1:10" ht="20.25" customHeight="1">
      <c r="A22" s="348"/>
      <c r="B22" s="206" t="s">
        <v>68</v>
      </c>
      <c r="C22" s="211">
        <f aca="true" t="shared" si="6" ref="C22:J22">SUM(C20:C21)</f>
        <v>657</v>
      </c>
      <c r="D22" s="208">
        <f t="shared" si="6"/>
        <v>827</v>
      </c>
      <c r="E22" s="208">
        <f t="shared" si="6"/>
        <v>1551</v>
      </c>
      <c r="F22" s="208">
        <f t="shared" si="6"/>
        <v>1550</v>
      </c>
      <c r="G22" s="208">
        <f t="shared" si="6"/>
        <v>1261</v>
      </c>
      <c r="H22" s="208">
        <f t="shared" si="6"/>
        <v>1139</v>
      </c>
      <c r="I22" s="208">
        <f t="shared" si="6"/>
        <v>941</v>
      </c>
      <c r="J22" s="207">
        <f t="shared" si="6"/>
        <v>7926</v>
      </c>
    </row>
    <row r="23" spans="1:10" ht="20.25" customHeight="1">
      <c r="A23" s="347" t="s">
        <v>167</v>
      </c>
      <c r="B23" s="210" t="s">
        <v>166</v>
      </c>
      <c r="C23" s="207">
        <v>626</v>
      </c>
      <c r="D23" s="207">
        <v>826</v>
      </c>
      <c r="E23" s="207">
        <v>1577</v>
      </c>
      <c r="F23" s="207">
        <v>1431</v>
      </c>
      <c r="G23" s="207">
        <v>1154</v>
      </c>
      <c r="H23" s="207">
        <v>1070</v>
      </c>
      <c r="I23" s="207">
        <v>896</v>
      </c>
      <c r="J23" s="207">
        <f>SUM(C23:I23)</f>
        <v>7580</v>
      </c>
    </row>
    <row r="24" spans="1:10" ht="20.25" customHeight="1">
      <c r="A24" s="347"/>
      <c r="B24" s="209" t="s">
        <v>165</v>
      </c>
      <c r="C24" s="208">
        <v>11</v>
      </c>
      <c r="D24" s="208">
        <v>28</v>
      </c>
      <c r="E24" s="207">
        <v>41</v>
      </c>
      <c r="F24" s="207">
        <v>43</v>
      </c>
      <c r="G24" s="207">
        <v>35</v>
      </c>
      <c r="H24" s="207">
        <v>20</v>
      </c>
      <c r="I24" s="207">
        <v>28</v>
      </c>
      <c r="J24" s="207">
        <f>SUM(C24:I24)</f>
        <v>206</v>
      </c>
    </row>
    <row r="25" spans="1:10" ht="20.25" customHeight="1">
      <c r="A25" s="348"/>
      <c r="B25" s="206" t="s">
        <v>68</v>
      </c>
      <c r="C25" s="205">
        <f aca="true" t="shared" si="7" ref="C25:J25">SUM(C23:C24)</f>
        <v>637</v>
      </c>
      <c r="D25" s="205">
        <f t="shared" si="7"/>
        <v>854</v>
      </c>
      <c r="E25" s="205">
        <f t="shared" si="7"/>
        <v>1618</v>
      </c>
      <c r="F25" s="205">
        <f t="shared" si="7"/>
        <v>1474</v>
      </c>
      <c r="G25" s="205">
        <f t="shared" si="7"/>
        <v>1189</v>
      </c>
      <c r="H25" s="205">
        <f t="shared" si="7"/>
        <v>1090</v>
      </c>
      <c r="I25" s="205">
        <f t="shared" si="7"/>
        <v>924</v>
      </c>
      <c r="J25" s="204">
        <f t="shared" si="7"/>
        <v>7786</v>
      </c>
    </row>
    <row r="26" spans="1:13" ht="20.25" customHeight="1">
      <c r="A26" s="28"/>
      <c r="B26" s="28"/>
      <c r="C26" s="28"/>
      <c r="D26" s="28"/>
      <c r="E26" s="26"/>
      <c r="F26" s="26"/>
      <c r="G26" s="185"/>
      <c r="H26" s="26"/>
      <c r="I26" s="27" t="s">
        <v>164</v>
      </c>
      <c r="J26" s="26"/>
      <c r="L26" s="26"/>
      <c r="M26" s="26"/>
    </row>
    <row r="27" spans="1:9" s="22" customFormat="1" ht="14.25" customHeight="1">
      <c r="A27" s="25"/>
      <c r="B27" s="24"/>
      <c r="C27" s="24"/>
      <c r="D27" s="24"/>
      <c r="G27" s="184"/>
      <c r="I27" s="23"/>
    </row>
    <row r="28" ht="13.5">
      <c r="A28" s="21"/>
    </row>
    <row r="29" ht="13.5">
      <c r="A29" s="21"/>
    </row>
  </sheetData>
  <sheetProtection/>
  <mergeCells count="7">
    <mergeCell ref="A5:A7"/>
    <mergeCell ref="A8:A10"/>
    <mergeCell ref="A11:A13"/>
    <mergeCell ref="A14:A16"/>
    <mergeCell ref="A23:A25"/>
    <mergeCell ref="A17:A19"/>
    <mergeCell ref="A20:A2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6" sqref="D16"/>
    </sheetView>
  </sheetViews>
  <sheetFormatPr defaultColWidth="9.625" defaultRowHeight="13.5"/>
  <cols>
    <col min="1" max="1" width="11.50390625" style="220" customWidth="1"/>
    <col min="2" max="2" width="10.00390625" style="220" bestFit="1" customWidth="1"/>
    <col min="3" max="8" width="14.875" style="0" customWidth="1"/>
  </cols>
  <sheetData>
    <row r="1" spans="1:7" s="199" customFormat="1" ht="18.75" customHeight="1">
      <c r="A1" s="203" t="s">
        <v>202</v>
      </c>
      <c r="B1" s="234"/>
      <c r="E1" s="202"/>
      <c r="G1" s="201"/>
    </row>
    <row r="2" spans="1:7" s="19" customFormat="1" ht="6.75" customHeight="1">
      <c r="A2" s="233"/>
      <c r="B2" s="223"/>
      <c r="E2" s="26"/>
      <c r="G2" s="183"/>
    </row>
    <row r="3" spans="1:8" s="19" customFormat="1" ht="20.25" customHeight="1">
      <c r="A3" s="232"/>
      <c r="B3" s="232"/>
      <c r="C3" s="231"/>
      <c r="D3" s="231"/>
      <c r="E3" s="26"/>
      <c r="G3" s="183"/>
      <c r="H3" s="7" t="s">
        <v>201</v>
      </c>
    </row>
    <row r="4" spans="1:9" ht="32.25" customHeight="1">
      <c r="A4" s="261" t="s">
        <v>200</v>
      </c>
      <c r="B4" s="198" t="s">
        <v>199</v>
      </c>
      <c r="C4" s="230" t="s">
        <v>198</v>
      </c>
      <c r="D4" s="230" t="s">
        <v>197</v>
      </c>
      <c r="E4" s="230" t="s">
        <v>196</v>
      </c>
      <c r="F4" s="230" t="s">
        <v>195</v>
      </c>
      <c r="G4" s="230" t="s">
        <v>194</v>
      </c>
      <c r="H4" s="230" t="s">
        <v>193</v>
      </c>
      <c r="I4" s="199"/>
    </row>
    <row r="5" spans="1:9" ht="20.25" customHeight="1">
      <c r="A5" s="351" t="s">
        <v>192</v>
      </c>
      <c r="B5" s="228" t="s">
        <v>187</v>
      </c>
      <c r="C5" s="229">
        <v>70599</v>
      </c>
      <c r="D5" s="229">
        <v>6628</v>
      </c>
      <c r="E5" s="229">
        <v>2680</v>
      </c>
      <c r="F5" s="229">
        <v>37</v>
      </c>
      <c r="G5" s="229">
        <v>11025</v>
      </c>
      <c r="H5" s="229">
        <v>58758</v>
      </c>
      <c r="I5" s="202"/>
    </row>
    <row r="6" spans="1:9" ht="20.25" customHeight="1">
      <c r="A6" s="350"/>
      <c r="B6" s="225" t="s">
        <v>186</v>
      </c>
      <c r="C6" s="226">
        <v>3514813386</v>
      </c>
      <c r="D6" s="226">
        <v>179899354</v>
      </c>
      <c r="E6" s="226">
        <v>554097625</v>
      </c>
      <c r="F6" s="226">
        <v>4514742</v>
      </c>
      <c r="G6" s="226">
        <v>2794485125</v>
      </c>
      <c r="H6" s="226">
        <v>885611811</v>
      </c>
      <c r="I6" s="202"/>
    </row>
    <row r="7" spans="1:9" ht="20.25" customHeight="1">
      <c r="A7" s="349" t="s">
        <v>191</v>
      </c>
      <c r="B7" s="227" t="s">
        <v>187</v>
      </c>
      <c r="C7" s="226">
        <v>72652</v>
      </c>
      <c r="D7" s="226">
        <v>8070</v>
      </c>
      <c r="E7" s="226">
        <v>3441</v>
      </c>
      <c r="F7" s="226">
        <v>74</v>
      </c>
      <c r="G7" s="226">
        <v>11948</v>
      </c>
      <c r="H7" s="226">
        <v>64487</v>
      </c>
      <c r="I7" s="202"/>
    </row>
    <row r="8" spans="1:9" ht="20.25" customHeight="1">
      <c r="A8" s="349"/>
      <c r="B8" s="227" t="s">
        <v>186</v>
      </c>
      <c r="C8" s="226">
        <v>3688345021</v>
      </c>
      <c r="D8" s="226">
        <v>208822385</v>
      </c>
      <c r="E8" s="226">
        <v>721559934</v>
      </c>
      <c r="F8" s="226">
        <v>7158798</v>
      </c>
      <c r="G8" s="226">
        <v>3015969208</v>
      </c>
      <c r="H8" s="226">
        <v>928404440</v>
      </c>
      <c r="I8" s="202"/>
    </row>
    <row r="9" spans="1:9" ht="20.25" customHeight="1">
      <c r="A9" s="351" t="s">
        <v>46</v>
      </c>
      <c r="B9" s="228" t="s">
        <v>187</v>
      </c>
      <c r="C9" s="226">
        <v>75225</v>
      </c>
      <c r="D9" s="226">
        <v>9560</v>
      </c>
      <c r="E9" s="226">
        <v>4589</v>
      </c>
      <c r="F9" s="226">
        <v>122</v>
      </c>
      <c r="G9" s="226">
        <v>12411</v>
      </c>
      <c r="H9" s="226">
        <v>67292</v>
      </c>
      <c r="I9" s="202"/>
    </row>
    <row r="10" spans="1:9" ht="20.25" customHeight="1">
      <c r="A10" s="350"/>
      <c r="B10" s="225" t="s">
        <v>186</v>
      </c>
      <c r="C10" s="226">
        <v>4016608141</v>
      </c>
      <c r="D10" s="226">
        <v>243268415</v>
      </c>
      <c r="E10" s="226">
        <v>1022562072</v>
      </c>
      <c r="F10" s="226">
        <v>11068626</v>
      </c>
      <c r="G10" s="226">
        <v>3058140053</v>
      </c>
      <c r="H10" s="226">
        <v>1029500956</v>
      </c>
      <c r="I10" s="202"/>
    </row>
    <row r="11" spans="1:9" ht="20.25" customHeight="1">
      <c r="A11" s="349" t="s">
        <v>45</v>
      </c>
      <c r="B11" s="227" t="s">
        <v>187</v>
      </c>
      <c r="C11" s="226">
        <v>83520</v>
      </c>
      <c r="D11" s="226">
        <v>9823</v>
      </c>
      <c r="E11" s="226">
        <v>5135</v>
      </c>
      <c r="F11" s="226">
        <v>128</v>
      </c>
      <c r="G11" s="226">
        <v>14138</v>
      </c>
      <c r="H11" s="226">
        <v>75412</v>
      </c>
      <c r="I11" s="202"/>
    </row>
    <row r="12" spans="1:9" ht="20.25" customHeight="1">
      <c r="A12" s="349"/>
      <c r="B12" s="227" t="s">
        <v>186</v>
      </c>
      <c r="C12" s="226">
        <v>4334822260</v>
      </c>
      <c r="D12" s="226">
        <v>248266778</v>
      </c>
      <c r="E12" s="226">
        <v>1166685741</v>
      </c>
      <c r="F12" s="226">
        <v>9880171</v>
      </c>
      <c r="G12" s="226">
        <v>3028918860</v>
      </c>
      <c r="H12" s="226">
        <v>1091105870</v>
      </c>
      <c r="I12" s="202"/>
    </row>
    <row r="13" spans="1:9" ht="20.25" customHeight="1">
      <c r="A13" s="351" t="s">
        <v>190</v>
      </c>
      <c r="B13" s="228" t="s">
        <v>187</v>
      </c>
      <c r="C13" s="226">
        <v>98246</v>
      </c>
      <c r="D13" s="226">
        <v>12080</v>
      </c>
      <c r="E13" s="226">
        <v>6197</v>
      </c>
      <c r="F13" s="226">
        <v>90</v>
      </c>
      <c r="G13" s="226">
        <v>14871</v>
      </c>
      <c r="H13" s="226">
        <v>88215</v>
      </c>
      <c r="I13" s="202"/>
    </row>
    <row r="14" spans="1:9" ht="20.25" customHeight="1">
      <c r="A14" s="350"/>
      <c r="B14" s="225" t="s">
        <v>186</v>
      </c>
      <c r="C14" s="226">
        <v>5250188575</v>
      </c>
      <c r="D14" s="226">
        <v>323314825</v>
      </c>
      <c r="E14" s="226">
        <v>1400710440</v>
      </c>
      <c r="F14" s="226">
        <v>7742311</v>
      </c>
      <c r="G14" s="226">
        <v>3684394365</v>
      </c>
      <c r="H14" s="226">
        <v>1340791783</v>
      </c>
      <c r="I14" s="202"/>
    </row>
    <row r="15" spans="1:9" ht="20.25" customHeight="1">
      <c r="A15" s="349" t="s">
        <v>189</v>
      </c>
      <c r="B15" s="227" t="s">
        <v>187</v>
      </c>
      <c r="C15" s="226">
        <v>98453</v>
      </c>
      <c r="D15" s="226">
        <v>12658</v>
      </c>
      <c r="E15" s="226">
        <v>6785</v>
      </c>
      <c r="F15" s="226">
        <v>73</v>
      </c>
      <c r="G15" s="226">
        <v>15374</v>
      </c>
      <c r="H15" s="226">
        <v>90035</v>
      </c>
      <c r="I15" s="202"/>
    </row>
    <row r="16" spans="1:9" ht="20.25" customHeight="1">
      <c r="A16" s="350"/>
      <c r="B16" s="225" t="s">
        <v>186</v>
      </c>
      <c r="C16" s="226">
        <v>5222421089</v>
      </c>
      <c r="D16" s="226">
        <v>288192898</v>
      </c>
      <c r="E16" s="226">
        <v>1575856787</v>
      </c>
      <c r="F16" s="226">
        <v>7711665</v>
      </c>
      <c r="G16" s="226">
        <v>3699888661</v>
      </c>
      <c r="H16" s="226">
        <v>1424382149</v>
      </c>
      <c r="I16" s="202"/>
    </row>
    <row r="17" spans="1:9" ht="20.25" customHeight="1">
      <c r="A17" s="349" t="s">
        <v>188</v>
      </c>
      <c r="B17" s="227" t="s">
        <v>187</v>
      </c>
      <c r="C17" s="226">
        <v>95647</v>
      </c>
      <c r="D17" s="226">
        <v>14123</v>
      </c>
      <c r="E17" s="226">
        <v>12425</v>
      </c>
      <c r="F17" s="226">
        <v>73</v>
      </c>
      <c r="G17" s="226">
        <v>14969</v>
      </c>
      <c r="H17" s="226">
        <v>92845</v>
      </c>
      <c r="I17" s="202"/>
    </row>
    <row r="18" spans="1:9" ht="20.25" customHeight="1">
      <c r="A18" s="350"/>
      <c r="B18" s="225" t="s">
        <v>186</v>
      </c>
      <c r="C18" s="224">
        <v>5006758591</v>
      </c>
      <c r="D18" s="224">
        <v>308428368</v>
      </c>
      <c r="E18" s="224">
        <v>2061202780</v>
      </c>
      <c r="F18" s="224">
        <v>6935061</v>
      </c>
      <c r="G18" s="224">
        <v>3665026079</v>
      </c>
      <c r="H18" s="224">
        <v>1465136138</v>
      </c>
      <c r="I18" s="202"/>
    </row>
    <row r="19" spans="1:9" ht="20.25" customHeight="1">
      <c r="A19" s="223"/>
      <c r="B19" s="223"/>
      <c r="C19" s="19"/>
      <c r="D19" s="19"/>
      <c r="E19" s="19"/>
      <c r="F19" s="19"/>
      <c r="G19" s="222"/>
      <c r="H19" s="7" t="s">
        <v>185</v>
      </c>
      <c r="I19" s="199"/>
    </row>
    <row r="20" ht="13.5">
      <c r="G20" s="221"/>
    </row>
  </sheetData>
  <sheetProtection/>
  <mergeCells count="7">
    <mergeCell ref="A17:A18"/>
    <mergeCell ref="A15:A16"/>
    <mergeCell ref="A5:A6"/>
    <mergeCell ref="A7:A8"/>
    <mergeCell ref="A9:A10"/>
    <mergeCell ref="A11:A12"/>
    <mergeCell ref="A13:A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235" customWidth="1"/>
    <col min="2" max="3" width="8.625" style="235" customWidth="1"/>
    <col min="4" max="4" width="8.125" style="235" customWidth="1"/>
    <col min="5" max="5" width="9.375" style="235" customWidth="1"/>
    <col min="6" max="8" width="12.25390625" style="235" customWidth="1"/>
    <col min="9" max="9" width="11.25390625" style="235" customWidth="1"/>
    <col min="10" max="10" width="7.625" style="235" customWidth="1"/>
    <col min="11" max="11" width="5.625" style="235" bestFit="1" customWidth="1"/>
    <col min="12" max="16384" width="9.00390625" style="235" customWidth="1"/>
  </cols>
  <sheetData>
    <row r="1" s="259" customFormat="1" ht="21" customHeight="1">
      <c r="A1" s="260" t="s">
        <v>226</v>
      </c>
    </row>
    <row r="2" ht="9" customHeight="1">
      <c r="A2" s="258"/>
    </row>
    <row r="3" spans="1:11" ht="20.25" customHeight="1">
      <c r="A3" s="258"/>
      <c r="J3" s="257" t="s">
        <v>225</v>
      </c>
      <c r="K3" s="257"/>
    </row>
    <row r="4" spans="1:10" ht="20.25" customHeight="1">
      <c r="A4" s="367" t="s">
        <v>56</v>
      </c>
      <c r="B4" s="360" t="s">
        <v>83</v>
      </c>
      <c r="C4" s="361"/>
      <c r="D4" s="369" t="s">
        <v>224</v>
      </c>
      <c r="E4" s="352" t="s">
        <v>223</v>
      </c>
      <c r="F4" s="354" t="s">
        <v>222</v>
      </c>
      <c r="G4" s="355"/>
      <c r="H4" s="355"/>
      <c r="I4" s="356"/>
      <c r="J4" s="359" t="s">
        <v>221</v>
      </c>
    </row>
    <row r="5" spans="1:10" ht="20.25" customHeight="1">
      <c r="A5" s="368"/>
      <c r="B5" s="362"/>
      <c r="C5" s="363"/>
      <c r="D5" s="369"/>
      <c r="E5" s="353"/>
      <c r="F5" s="256" t="s">
        <v>3</v>
      </c>
      <c r="G5" s="256" t="s">
        <v>220</v>
      </c>
      <c r="H5" s="256" t="s">
        <v>219</v>
      </c>
      <c r="I5" s="256" t="s">
        <v>218</v>
      </c>
      <c r="J5" s="359"/>
    </row>
    <row r="6" spans="1:10" ht="20.25" customHeight="1">
      <c r="A6" s="370" t="s">
        <v>48</v>
      </c>
      <c r="B6" s="357" t="s">
        <v>217</v>
      </c>
      <c r="C6" s="357"/>
      <c r="D6" s="255">
        <v>9444</v>
      </c>
      <c r="E6" s="254">
        <v>115330</v>
      </c>
      <c r="F6" s="252">
        <v>551889117</v>
      </c>
      <c r="G6" s="252">
        <v>471319222</v>
      </c>
      <c r="H6" s="253">
        <v>37174657</v>
      </c>
      <c r="I6" s="252">
        <v>43395238</v>
      </c>
      <c r="J6" s="251">
        <v>1092</v>
      </c>
    </row>
    <row r="7" spans="1:10" ht="20.25" customHeight="1">
      <c r="A7" s="370"/>
      <c r="B7" s="364" t="s">
        <v>216</v>
      </c>
      <c r="C7" s="364"/>
      <c r="D7" s="250">
        <v>929</v>
      </c>
      <c r="E7" s="249">
        <v>23284</v>
      </c>
      <c r="F7" s="242">
        <v>102274430</v>
      </c>
      <c r="G7" s="242">
        <v>84019380</v>
      </c>
      <c r="H7" s="245">
        <v>10419824</v>
      </c>
      <c r="I7" s="242">
        <v>7835226</v>
      </c>
      <c r="J7" s="248"/>
    </row>
    <row r="8" spans="1:10" ht="20.25" customHeight="1">
      <c r="A8" s="370"/>
      <c r="B8" s="358" t="s">
        <v>215</v>
      </c>
      <c r="C8" s="247" t="s">
        <v>214</v>
      </c>
      <c r="D8" s="250">
        <v>2453</v>
      </c>
      <c r="E8" s="249">
        <v>68855</v>
      </c>
      <c r="F8" s="242">
        <v>322297505</v>
      </c>
      <c r="G8" s="242">
        <v>289297438</v>
      </c>
      <c r="H8" s="245">
        <v>6480365</v>
      </c>
      <c r="I8" s="242">
        <v>26519702</v>
      </c>
      <c r="J8" s="248"/>
    </row>
    <row r="9" spans="1:10" ht="20.25" customHeight="1">
      <c r="A9" s="370"/>
      <c r="B9" s="358"/>
      <c r="C9" s="247" t="s">
        <v>213</v>
      </c>
      <c r="D9" s="250">
        <v>6034</v>
      </c>
      <c r="E9" s="249">
        <v>22294</v>
      </c>
      <c r="F9" s="242">
        <v>125290413</v>
      </c>
      <c r="G9" s="242">
        <v>96636554</v>
      </c>
      <c r="H9" s="245">
        <v>19674402</v>
      </c>
      <c r="I9" s="242">
        <v>8982457</v>
      </c>
      <c r="J9" s="248"/>
    </row>
    <row r="10" spans="1:10" ht="20.25" customHeight="1">
      <c r="A10" s="370"/>
      <c r="B10" s="357" t="s">
        <v>212</v>
      </c>
      <c r="C10" s="357"/>
      <c r="D10" s="250">
        <v>28</v>
      </c>
      <c r="E10" s="249">
        <v>897</v>
      </c>
      <c r="F10" s="242">
        <v>2026769</v>
      </c>
      <c r="G10" s="242">
        <v>1368850</v>
      </c>
      <c r="H10" s="245">
        <v>602066</v>
      </c>
      <c r="I10" s="242">
        <v>57853</v>
      </c>
      <c r="J10" s="248"/>
    </row>
    <row r="11" spans="1:10" ht="20.25" customHeight="1">
      <c r="A11" s="370" t="s">
        <v>191</v>
      </c>
      <c r="B11" s="357" t="s">
        <v>209</v>
      </c>
      <c r="C11" s="357"/>
      <c r="D11" s="250">
        <v>10368</v>
      </c>
      <c r="E11" s="249">
        <v>107709</v>
      </c>
      <c r="F11" s="242">
        <v>512414410</v>
      </c>
      <c r="G11" s="242">
        <v>434240576</v>
      </c>
      <c r="H11" s="242">
        <v>38137202</v>
      </c>
      <c r="I11" s="242">
        <v>40036632</v>
      </c>
      <c r="J11" s="248">
        <v>1002</v>
      </c>
    </row>
    <row r="12" spans="1:10" ht="20.25" customHeight="1">
      <c r="A12" s="370"/>
      <c r="B12" s="364" t="s">
        <v>208</v>
      </c>
      <c r="C12" s="364"/>
      <c r="D12" s="250">
        <v>1489</v>
      </c>
      <c r="E12" s="249">
        <v>24355</v>
      </c>
      <c r="F12" s="242">
        <v>109716057</v>
      </c>
      <c r="G12" s="242">
        <v>90433327</v>
      </c>
      <c r="H12" s="245">
        <v>10816204</v>
      </c>
      <c r="I12" s="242">
        <v>8466526</v>
      </c>
      <c r="J12" s="248"/>
    </row>
    <row r="13" spans="1:10" ht="20.25" customHeight="1">
      <c r="A13" s="370"/>
      <c r="B13" s="358" t="s">
        <v>207</v>
      </c>
      <c r="C13" s="247" t="s">
        <v>206</v>
      </c>
      <c r="D13" s="250">
        <v>2937</v>
      </c>
      <c r="E13" s="249">
        <v>60459</v>
      </c>
      <c r="F13" s="242">
        <v>278228988</v>
      </c>
      <c r="G13" s="242">
        <v>247599272</v>
      </c>
      <c r="H13" s="245">
        <v>8050218</v>
      </c>
      <c r="I13" s="242">
        <v>22579498</v>
      </c>
      <c r="J13" s="248"/>
    </row>
    <row r="14" spans="1:10" ht="20.25" customHeight="1">
      <c r="A14" s="370"/>
      <c r="B14" s="358"/>
      <c r="C14" s="247" t="s">
        <v>205</v>
      </c>
      <c r="D14" s="250">
        <v>5917</v>
      </c>
      <c r="E14" s="249">
        <v>22345</v>
      </c>
      <c r="F14" s="242">
        <v>122575640</v>
      </c>
      <c r="G14" s="242">
        <v>94973787</v>
      </c>
      <c r="H14" s="245">
        <v>18657505</v>
      </c>
      <c r="I14" s="242">
        <v>8944348</v>
      </c>
      <c r="J14" s="248"/>
    </row>
    <row r="15" spans="1:10" ht="20.25" customHeight="1">
      <c r="A15" s="370"/>
      <c r="B15" s="357" t="s">
        <v>204</v>
      </c>
      <c r="C15" s="357"/>
      <c r="D15" s="250">
        <v>25</v>
      </c>
      <c r="E15" s="249">
        <v>550</v>
      </c>
      <c r="F15" s="242">
        <v>1893725</v>
      </c>
      <c r="G15" s="242">
        <v>1234190</v>
      </c>
      <c r="H15" s="245">
        <v>613275</v>
      </c>
      <c r="I15" s="242">
        <v>46260</v>
      </c>
      <c r="J15" s="248"/>
    </row>
    <row r="16" spans="1:10" ht="20.25" customHeight="1">
      <c r="A16" s="370" t="s">
        <v>46</v>
      </c>
      <c r="B16" s="357" t="s">
        <v>209</v>
      </c>
      <c r="C16" s="357"/>
      <c r="D16" s="250">
        <v>10563</v>
      </c>
      <c r="E16" s="249">
        <v>105211</v>
      </c>
      <c r="F16" s="242">
        <v>507888579</v>
      </c>
      <c r="G16" s="242">
        <v>427572165</v>
      </c>
      <c r="H16" s="245">
        <v>40758692</v>
      </c>
      <c r="I16" s="242">
        <v>39557722</v>
      </c>
      <c r="J16" s="248">
        <v>933</v>
      </c>
    </row>
    <row r="17" spans="1:10" ht="20.25" customHeight="1">
      <c r="A17" s="370"/>
      <c r="B17" s="364" t="s">
        <v>208</v>
      </c>
      <c r="C17" s="364"/>
      <c r="D17" s="250">
        <v>1359</v>
      </c>
      <c r="E17" s="249">
        <v>23774</v>
      </c>
      <c r="F17" s="242">
        <v>110156240</v>
      </c>
      <c r="G17" s="242">
        <v>89693995</v>
      </c>
      <c r="H17" s="245">
        <v>11966587</v>
      </c>
      <c r="I17" s="242">
        <v>8495658</v>
      </c>
      <c r="J17" s="248"/>
    </row>
    <row r="18" spans="1:10" ht="20.25" customHeight="1">
      <c r="A18" s="370"/>
      <c r="B18" s="358" t="s">
        <v>207</v>
      </c>
      <c r="C18" s="247" t="s">
        <v>206</v>
      </c>
      <c r="D18" s="250">
        <v>2942</v>
      </c>
      <c r="E18" s="249">
        <v>58482</v>
      </c>
      <c r="F18" s="242">
        <v>271480066</v>
      </c>
      <c r="G18" s="242">
        <v>240509799</v>
      </c>
      <c r="H18" s="245">
        <v>9005821</v>
      </c>
      <c r="I18" s="242">
        <v>21964446</v>
      </c>
      <c r="J18" s="248"/>
    </row>
    <row r="19" spans="1:10" ht="20.25" customHeight="1">
      <c r="A19" s="370"/>
      <c r="B19" s="358"/>
      <c r="C19" s="247" t="s">
        <v>205</v>
      </c>
      <c r="D19" s="250">
        <v>6231</v>
      </c>
      <c r="E19" s="249">
        <v>22433</v>
      </c>
      <c r="F19" s="242">
        <v>124871869</v>
      </c>
      <c r="G19" s="242">
        <v>96442146</v>
      </c>
      <c r="H19" s="245">
        <v>19365640</v>
      </c>
      <c r="I19" s="242">
        <v>9064083</v>
      </c>
      <c r="J19" s="248"/>
    </row>
    <row r="20" spans="1:10" ht="20.25" customHeight="1">
      <c r="A20" s="370"/>
      <c r="B20" s="357" t="s">
        <v>204</v>
      </c>
      <c r="C20" s="357"/>
      <c r="D20" s="250">
        <v>31</v>
      </c>
      <c r="E20" s="249">
        <v>522</v>
      </c>
      <c r="F20" s="242">
        <v>1380404</v>
      </c>
      <c r="G20" s="242">
        <v>926225</v>
      </c>
      <c r="H20" s="245">
        <v>420644</v>
      </c>
      <c r="I20" s="242">
        <v>33535</v>
      </c>
      <c r="J20" s="248"/>
    </row>
    <row r="21" spans="1:10" ht="20.25" customHeight="1">
      <c r="A21" s="370" t="s">
        <v>45</v>
      </c>
      <c r="B21" s="357" t="s">
        <v>209</v>
      </c>
      <c r="C21" s="357"/>
      <c r="D21" s="246">
        <v>10875</v>
      </c>
      <c r="E21" s="242">
        <v>105375</v>
      </c>
      <c r="F21" s="242">
        <v>510831732</v>
      </c>
      <c r="G21" s="242">
        <v>428207404</v>
      </c>
      <c r="H21" s="245">
        <v>41383815</v>
      </c>
      <c r="I21" s="242">
        <v>41240513</v>
      </c>
      <c r="J21" s="244">
        <v>916</v>
      </c>
    </row>
    <row r="22" spans="1:10" ht="20.25" customHeight="1">
      <c r="A22" s="370"/>
      <c r="B22" s="364" t="s">
        <v>208</v>
      </c>
      <c r="C22" s="364"/>
      <c r="D22" s="246">
        <v>1450</v>
      </c>
      <c r="E22" s="242">
        <v>22892</v>
      </c>
      <c r="F22" s="242">
        <v>104199235</v>
      </c>
      <c r="G22" s="242">
        <v>85783459</v>
      </c>
      <c r="H22" s="245">
        <v>10046584</v>
      </c>
      <c r="I22" s="242">
        <v>8369192</v>
      </c>
      <c r="J22" s="244"/>
    </row>
    <row r="23" spans="1:10" ht="20.25" customHeight="1">
      <c r="A23" s="370"/>
      <c r="B23" s="358" t="s">
        <v>207</v>
      </c>
      <c r="C23" s="247" t="s">
        <v>206</v>
      </c>
      <c r="D23" s="246">
        <v>2999</v>
      </c>
      <c r="E23" s="242">
        <v>58983</v>
      </c>
      <c r="F23" s="242">
        <v>271922341</v>
      </c>
      <c r="G23" s="242">
        <v>240379022</v>
      </c>
      <c r="H23" s="245">
        <v>8530254</v>
      </c>
      <c r="I23" s="242">
        <v>23013065</v>
      </c>
      <c r="J23" s="244"/>
    </row>
    <row r="24" spans="1:10" ht="20.25" customHeight="1">
      <c r="A24" s="370"/>
      <c r="B24" s="358"/>
      <c r="C24" s="247" t="s">
        <v>205</v>
      </c>
      <c r="D24" s="246">
        <v>6407</v>
      </c>
      <c r="E24" s="242">
        <v>23314</v>
      </c>
      <c r="F24" s="242">
        <v>134306256</v>
      </c>
      <c r="G24" s="242">
        <v>101712883</v>
      </c>
      <c r="H24" s="245">
        <v>22743439</v>
      </c>
      <c r="I24" s="242">
        <v>9849934</v>
      </c>
      <c r="J24" s="244"/>
    </row>
    <row r="25" spans="1:10" ht="20.25" customHeight="1">
      <c r="A25" s="370"/>
      <c r="B25" s="357" t="s">
        <v>204</v>
      </c>
      <c r="C25" s="357"/>
      <c r="D25" s="246">
        <v>19</v>
      </c>
      <c r="E25" s="242">
        <v>186</v>
      </c>
      <c r="F25" s="242">
        <v>403900</v>
      </c>
      <c r="G25" s="242">
        <v>332040</v>
      </c>
      <c r="H25" s="245">
        <v>63538</v>
      </c>
      <c r="I25" s="242">
        <v>8322</v>
      </c>
      <c r="J25" s="244"/>
    </row>
    <row r="26" spans="1:10" ht="20.25" customHeight="1">
      <c r="A26" s="370" t="s">
        <v>190</v>
      </c>
      <c r="B26" s="357" t="s">
        <v>209</v>
      </c>
      <c r="C26" s="357"/>
      <c r="D26" s="246">
        <v>10635</v>
      </c>
      <c r="E26" s="242">
        <v>98943</v>
      </c>
      <c r="F26" s="242">
        <v>498524941</v>
      </c>
      <c r="G26" s="242">
        <v>416508748</v>
      </c>
      <c r="H26" s="242">
        <v>45507695</v>
      </c>
      <c r="I26" s="242">
        <v>41508498</v>
      </c>
      <c r="J26" s="244">
        <v>840</v>
      </c>
    </row>
    <row r="27" spans="1:10" ht="20.25" customHeight="1">
      <c r="A27" s="370"/>
      <c r="B27" s="364" t="s">
        <v>208</v>
      </c>
      <c r="C27" s="364"/>
      <c r="D27" s="246">
        <v>1364</v>
      </c>
      <c r="E27" s="242">
        <v>20795</v>
      </c>
      <c r="F27" s="242">
        <v>99006791</v>
      </c>
      <c r="G27" s="242">
        <v>81642483</v>
      </c>
      <c r="H27" s="245">
        <v>9250376</v>
      </c>
      <c r="I27" s="242">
        <v>8113932</v>
      </c>
      <c r="J27" s="244"/>
    </row>
    <row r="28" spans="1:10" ht="20.25" customHeight="1">
      <c r="A28" s="370"/>
      <c r="B28" s="358" t="s">
        <v>207</v>
      </c>
      <c r="C28" s="247" t="s">
        <v>206</v>
      </c>
      <c r="D28" s="246">
        <v>2992</v>
      </c>
      <c r="E28" s="242">
        <v>56278</v>
      </c>
      <c r="F28" s="242">
        <v>267596240</v>
      </c>
      <c r="G28" s="242">
        <v>234480359</v>
      </c>
      <c r="H28" s="245">
        <v>9723872</v>
      </c>
      <c r="I28" s="242">
        <v>23392009</v>
      </c>
      <c r="J28" s="244"/>
    </row>
    <row r="29" spans="1:10" ht="20.25" customHeight="1">
      <c r="A29" s="370"/>
      <c r="B29" s="358"/>
      <c r="C29" s="247" t="s">
        <v>205</v>
      </c>
      <c r="D29" s="246">
        <v>6265</v>
      </c>
      <c r="E29" s="242">
        <v>21752</v>
      </c>
      <c r="F29" s="242">
        <v>131646810</v>
      </c>
      <c r="G29" s="242">
        <v>100124206</v>
      </c>
      <c r="H29" s="245">
        <v>21526847</v>
      </c>
      <c r="I29" s="242">
        <v>9995757</v>
      </c>
      <c r="J29" s="244"/>
    </row>
    <row r="30" spans="1:10" ht="20.25" customHeight="1">
      <c r="A30" s="370"/>
      <c r="B30" s="357" t="s">
        <v>204</v>
      </c>
      <c r="C30" s="357"/>
      <c r="D30" s="246">
        <v>14</v>
      </c>
      <c r="E30" s="242">
        <v>118</v>
      </c>
      <c r="F30" s="242">
        <v>275100</v>
      </c>
      <c r="G30" s="242">
        <v>261700</v>
      </c>
      <c r="H30" s="245">
        <v>6600</v>
      </c>
      <c r="I30" s="242">
        <v>6800</v>
      </c>
      <c r="J30" s="244"/>
    </row>
    <row r="31" spans="1:10" ht="20.25" customHeight="1">
      <c r="A31" s="370" t="s">
        <v>211</v>
      </c>
      <c r="B31" s="357" t="s">
        <v>209</v>
      </c>
      <c r="C31" s="357"/>
      <c r="D31" s="246">
        <f>SUM(D32:D35)</f>
        <v>10534</v>
      </c>
      <c r="E31" s="242">
        <f>SUM(E32:E35)</f>
        <v>97572</v>
      </c>
      <c r="F31" s="242">
        <f>SUM(G31:I31)</f>
        <v>492123806</v>
      </c>
      <c r="G31" s="242">
        <f>SUM(G32:G35)</f>
        <v>411451258</v>
      </c>
      <c r="H31" s="242">
        <f>SUM(H32:H35)</f>
        <v>39600135</v>
      </c>
      <c r="I31" s="242">
        <f>SUM(I32:I35)</f>
        <v>41072413</v>
      </c>
      <c r="J31" s="244">
        <v>835</v>
      </c>
    </row>
    <row r="32" spans="1:10" ht="20.25" customHeight="1">
      <c r="A32" s="370"/>
      <c r="B32" s="364" t="s">
        <v>208</v>
      </c>
      <c r="C32" s="364"/>
      <c r="D32" s="246">
        <v>1376</v>
      </c>
      <c r="E32" s="242">
        <v>20684</v>
      </c>
      <c r="F32" s="242">
        <f>SUM(G32:I32)</f>
        <v>98464559</v>
      </c>
      <c r="G32" s="242">
        <v>81702104</v>
      </c>
      <c r="H32" s="245">
        <v>8595063</v>
      </c>
      <c r="I32" s="242">
        <v>8167392</v>
      </c>
      <c r="J32" s="244"/>
    </row>
    <row r="33" spans="1:10" ht="20.25" customHeight="1">
      <c r="A33" s="370"/>
      <c r="B33" s="358" t="s">
        <v>207</v>
      </c>
      <c r="C33" s="247" t="s">
        <v>206</v>
      </c>
      <c r="D33" s="246">
        <v>3059</v>
      </c>
      <c r="E33" s="242">
        <v>56397</v>
      </c>
      <c r="F33" s="242">
        <f>SUM(G33:I33)</f>
        <v>269777638</v>
      </c>
      <c r="G33" s="242">
        <v>236003241</v>
      </c>
      <c r="H33" s="245">
        <v>10235639</v>
      </c>
      <c r="I33" s="242">
        <v>23538758</v>
      </c>
      <c r="J33" s="244"/>
    </row>
    <row r="34" spans="1:10" ht="20.25" customHeight="1">
      <c r="A34" s="370"/>
      <c r="B34" s="358"/>
      <c r="C34" s="247" t="s">
        <v>205</v>
      </c>
      <c r="D34" s="246">
        <v>6086</v>
      </c>
      <c r="E34" s="242">
        <v>20426</v>
      </c>
      <c r="F34" s="242">
        <f>SUM(G34:I34)</f>
        <v>123701209</v>
      </c>
      <c r="G34" s="242">
        <v>93574213</v>
      </c>
      <c r="H34" s="245">
        <v>20766133</v>
      </c>
      <c r="I34" s="242">
        <v>9360863</v>
      </c>
      <c r="J34" s="244"/>
    </row>
    <row r="35" spans="1:10" ht="20.25" customHeight="1">
      <c r="A35" s="370"/>
      <c r="B35" s="357" t="s">
        <v>204</v>
      </c>
      <c r="C35" s="357"/>
      <c r="D35" s="246">
        <v>13</v>
      </c>
      <c r="E35" s="242">
        <v>65</v>
      </c>
      <c r="F35" s="242">
        <f>SUM(G35:I35)</f>
        <v>180400</v>
      </c>
      <c r="G35" s="242">
        <v>171700</v>
      </c>
      <c r="H35" s="245">
        <v>3300</v>
      </c>
      <c r="I35" s="242">
        <v>5400</v>
      </c>
      <c r="J35" s="244"/>
    </row>
    <row r="36" spans="1:10" ht="20.25" customHeight="1">
      <c r="A36" s="370" t="s">
        <v>210</v>
      </c>
      <c r="B36" s="357" t="s">
        <v>209</v>
      </c>
      <c r="C36" s="357"/>
      <c r="D36" s="246">
        <v>10711</v>
      </c>
      <c r="E36" s="242">
        <v>101271</v>
      </c>
      <c r="F36" s="242">
        <v>514604072</v>
      </c>
      <c r="G36" s="242">
        <v>432222570</v>
      </c>
      <c r="H36" s="242">
        <v>39236583</v>
      </c>
      <c r="I36" s="242">
        <v>43144919</v>
      </c>
      <c r="J36" s="244">
        <v>876</v>
      </c>
    </row>
    <row r="37" spans="1:10" ht="20.25" customHeight="1">
      <c r="A37" s="370"/>
      <c r="B37" s="364" t="s">
        <v>208</v>
      </c>
      <c r="C37" s="364"/>
      <c r="D37" s="246">
        <v>1454</v>
      </c>
      <c r="E37" s="242">
        <v>21955</v>
      </c>
      <c r="F37" s="242">
        <v>107377243</v>
      </c>
      <c r="G37" s="242">
        <v>89252811</v>
      </c>
      <c r="H37" s="245">
        <v>9189372</v>
      </c>
      <c r="I37" s="242">
        <v>8895060</v>
      </c>
      <c r="J37" s="244"/>
    </row>
    <row r="38" spans="1:10" ht="20.25" customHeight="1">
      <c r="A38" s="370"/>
      <c r="B38" s="358" t="s">
        <v>207</v>
      </c>
      <c r="C38" s="247" t="s">
        <v>206</v>
      </c>
      <c r="D38" s="246">
        <v>3137</v>
      </c>
      <c r="E38" s="242">
        <v>57901</v>
      </c>
      <c r="F38" s="242">
        <v>279326564</v>
      </c>
      <c r="G38" s="242">
        <v>244485010</v>
      </c>
      <c r="H38" s="245">
        <v>10422519</v>
      </c>
      <c r="I38" s="242">
        <v>24419035</v>
      </c>
      <c r="J38" s="244"/>
    </row>
    <row r="39" spans="1:10" ht="20.25" customHeight="1">
      <c r="A39" s="370"/>
      <c r="B39" s="358"/>
      <c r="C39" s="247" t="s">
        <v>205</v>
      </c>
      <c r="D39" s="246">
        <v>6106</v>
      </c>
      <c r="E39" s="242">
        <v>21349</v>
      </c>
      <c r="F39" s="242">
        <v>127716065</v>
      </c>
      <c r="G39" s="242">
        <v>98274149</v>
      </c>
      <c r="H39" s="245">
        <v>19616892</v>
      </c>
      <c r="I39" s="242">
        <v>9825024</v>
      </c>
      <c r="J39" s="244"/>
    </row>
    <row r="40" spans="1:10" ht="20.25" customHeight="1">
      <c r="A40" s="370"/>
      <c r="B40" s="357" t="s">
        <v>204</v>
      </c>
      <c r="C40" s="357"/>
      <c r="D40" s="243">
        <v>14</v>
      </c>
      <c r="E40" s="240">
        <v>66</v>
      </c>
      <c r="F40" s="242">
        <v>224200</v>
      </c>
      <c r="G40" s="240">
        <v>210600</v>
      </c>
      <c r="H40" s="241">
        <v>7800</v>
      </c>
      <c r="I40" s="240">
        <v>5800</v>
      </c>
      <c r="J40" s="239"/>
    </row>
    <row r="41" spans="1:10" ht="20.25" customHeight="1">
      <c r="A41" s="365" t="s">
        <v>203</v>
      </c>
      <c r="B41" s="366"/>
      <c r="C41" s="366"/>
      <c r="D41" s="366"/>
      <c r="E41" s="366"/>
      <c r="F41" s="366"/>
      <c r="G41" s="366"/>
      <c r="H41" s="366"/>
      <c r="I41" s="366"/>
      <c r="J41" s="366"/>
    </row>
    <row r="42" s="237" customFormat="1" ht="12">
      <c r="A42" s="238"/>
    </row>
    <row r="43" ht="13.5">
      <c r="A43" s="236"/>
    </row>
    <row r="44" ht="13.5">
      <c r="A44" s="236"/>
    </row>
  </sheetData>
  <sheetProtection/>
  <mergeCells count="42">
    <mergeCell ref="B20:C20"/>
    <mergeCell ref="A26:A30"/>
    <mergeCell ref="B26:C26"/>
    <mergeCell ref="B27:C27"/>
    <mergeCell ref="B28:B29"/>
    <mergeCell ref="B30:C30"/>
    <mergeCell ref="A16:A20"/>
    <mergeCell ref="B16:C16"/>
    <mergeCell ref="B17:C17"/>
    <mergeCell ref="A21:A25"/>
    <mergeCell ref="B21:C21"/>
    <mergeCell ref="B37:C37"/>
    <mergeCell ref="B38:B39"/>
    <mergeCell ref="B40:C40"/>
    <mergeCell ref="A31:A35"/>
    <mergeCell ref="B31:C31"/>
    <mergeCell ref="B32:C32"/>
    <mergeCell ref="B33:B34"/>
    <mergeCell ref="B35:C35"/>
    <mergeCell ref="A41:J41"/>
    <mergeCell ref="A4:A5"/>
    <mergeCell ref="B8:B9"/>
    <mergeCell ref="B22:C22"/>
    <mergeCell ref="D4:D5"/>
    <mergeCell ref="B23:B24"/>
    <mergeCell ref="B25:C25"/>
    <mergeCell ref="A6:A10"/>
    <mergeCell ref="B6:C6"/>
    <mergeCell ref="B7:C7"/>
    <mergeCell ref="B10:C10"/>
    <mergeCell ref="A11:A15"/>
    <mergeCell ref="B11:C11"/>
    <mergeCell ref="B13:B14"/>
    <mergeCell ref="A36:A40"/>
    <mergeCell ref="B36:C36"/>
    <mergeCell ref="E4:E5"/>
    <mergeCell ref="F4:I4"/>
    <mergeCell ref="B15:C15"/>
    <mergeCell ref="B18:B19"/>
    <mergeCell ref="J4:J5"/>
    <mergeCell ref="B4:C5"/>
    <mergeCell ref="B12:C12"/>
  </mergeCells>
  <printOptions/>
  <pageMargins left="0.7874015748031497" right="0.22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9" customWidth="1"/>
    <col min="2" max="8" width="7.875" style="19" customWidth="1"/>
    <col min="9" max="9" width="7.875" style="20" customWidth="1"/>
    <col min="10" max="10" width="9.625" style="19" customWidth="1"/>
    <col min="11" max="11" width="5.125" style="19" customWidth="1"/>
    <col min="12" max="12" width="9.00390625" style="19" customWidth="1"/>
    <col min="13" max="13" width="18.25390625" style="19" customWidth="1"/>
    <col min="14" max="16384" width="9.00390625" style="19" customWidth="1"/>
  </cols>
  <sheetData>
    <row r="1" spans="1:6" ht="17.25" customHeight="1">
      <c r="A1" s="203" t="s">
        <v>41</v>
      </c>
      <c r="E1" s="26"/>
      <c r="F1" s="26"/>
    </row>
    <row r="2" spans="1:6" ht="7.5" customHeight="1">
      <c r="A2" s="41"/>
      <c r="E2" s="26"/>
      <c r="F2" s="26"/>
    </row>
    <row r="3" spans="2:9" ht="20.25" customHeight="1">
      <c r="B3" s="40"/>
      <c r="C3" s="40"/>
      <c r="D3" s="40"/>
      <c r="E3" s="26"/>
      <c r="F3" s="26"/>
      <c r="I3" s="39" t="s">
        <v>40</v>
      </c>
    </row>
    <row r="4" spans="1:9" ht="20.25" customHeight="1">
      <c r="A4" s="279" t="s">
        <v>39</v>
      </c>
      <c r="B4" s="282" t="s">
        <v>38</v>
      </c>
      <c r="C4" s="283"/>
      <c r="D4" s="283"/>
      <c r="E4" s="282" t="s">
        <v>37</v>
      </c>
      <c r="F4" s="284"/>
      <c r="G4" s="284"/>
      <c r="H4" s="284"/>
      <c r="I4" s="285"/>
    </row>
    <row r="5" spans="1:9" ht="20.25" customHeight="1">
      <c r="A5" s="280"/>
      <c r="B5" s="290" t="s">
        <v>33</v>
      </c>
      <c r="C5" s="290" t="s">
        <v>36</v>
      </c>
      <c r="D5" s="290" t="s">
        <v>35</v>
      </c>
      <c r="E5" s="282" t="s">
        <v>34</v>
      </c>
      <c r="F5" s="286" t="s">
        <v>33</v>
      </c>
      <c r="G5" s="286" t="s">
        <v>32</v>
      </c>
      <c r="H5" s="286" t="s">
        <v>31</v>
      </c>
      <c r="I5" s="288" t="s">
        <v>30</v>
      </c>
    </row>
    <row r="6" spans="1:9" ht="20.25" customHeight="1">
      <c r="A6" s="281"/>
      <c r="B6" s="291"/>
      <c r="C6" s="291"/>
      <c r="D6" s="291"/>
      <c r="E6" s="282"/>
      <c r="F6" s="287"/>
      <c r="G6" s="287"/>
      <c r="H6" s="287"/>
      <c r="I6" s="289"/>
    </row>
    <row r="7" spans="1:10" ht="20.25" customHeight="1">
      <c r="A7" s="36" t="s">
        <v>29</v>
      </c>
      <c r="B7" s="38">
        <v>26</v>
      </c>
      <c r="C7" s="37">
        <v>19</v>
      </c>
      <c r="D7" s="37">
        <v>7</v>
      </c>
      <c r="E7" s="34">
        <v>1965</v>
      </c>
      <c r="F7" s="34">
        <v>1928</v>
      </c>
      <c r="G7" s="34">
        <v>696</v>
      </c>
      <c r="H7" s="34">
        <v>414</v>
      </c>
      <c r="I7" s="34">
        <v>818</v>
      </c>
      <c r="J7" s="33"/>
    </row>
    <row r="8" spans="1:10" ht="20.25" customHeight="1">
      <c r="A8" s="36" t="s">
        <v>28</v>
      </c>
      <c r="B8" s="35">
        <v>25</v>
      </c>
      <c r="C8" s="34">
        <v>18</v>
      </c>
      <c r="D8" s="34">
        <v>7</v>
      </c>
      <c r="E8" s="34">
        <v>1875</v>
      </c>
      <c r="F8" s="34">
        <v>1855</v>
      </c>
      <c r="G8" s="34">
        <v>669</v>
      </c>
      <c r="H8" s="34">
        <v>386</v>
      </c>
      <c r="I8" s="34">
        <v>800</v>
      </c>
      <c r="J8" s="33"/>
    </row>
    <row r="9" spans="1:10" ht="20.25" customHeight="1">
      <c r="A9" s="36" t="s">
        <v>27</v>
      </c>
      <c r="B9" s="35">
        <v>24</v>
      </c>
      <c r="C9" s="34">
        <v>17</v>
      </c>
      <c r="D9" s="34">
        <v>7</v>
      </c>
      <c r="E9" s="34">
        <v>1915</v>
      </c>
      <c r="F9" s="34">
        <v>1912</v>
      </c>
      <c r="G9" s="34">
        <v>676</v>
      </c>
      <c r="H9" s="34">
        <v>384</v>
      </c>
      <c r="I9" s="34">
        <v>852</v>
      </c>
      <c r="J9" s="33"/>
    </row>
    <row r="10" spans="1:10" ht="20.25" customHeight="1">
      <c r="A10" s="36" t="s">
        <v>26</v>
      </c>
      <c r="B10" s="35">
        <v>24</v>
      </c>
      <c r="C10" s="34">
        <v>17</v>
      </c>
      <c r="D10" s="34">
        <v>7</v>
      </c>
      <c r="E10" s="34">
        <v>1915</v>
      </c>
      <c r="F10" s="34">
        <v>1959</v>
      </c>
      <c r="G10" s="34">
        <v>717</v>
      </c>
      <c r="H10" s="34">
        <v>409</v>
      </c>
      <c r="I10" s="34">
        <v>833</v>
      </c>
      <c r="J10" s="33"/>
    </row>
    <row r="11" spans="1:10" ht="20.25" customHeight="1">
      <c r="A11" s="36" t="s">
        <v>25</v>
      </c>
      <c r="B11" s="35">
        <v>23</v>
      </c>
      <c r="C11" s="34">
        <v>16</v>
      </c>
      <c r="D11" s="34">
        <v>7</v>
      </c>
      <c r="E11" s="34">
        <v>1870</v>
      </c>
      <c r="F11" s="34">
        <v>1930</v>
      </c>
      <c r="G11" s="34">
        <v>716</v>
      </c>
      <c r="H11" s="34">
        <v>378</v>
      </c>
      <c r="I11" s="34">
        <v>836</v>
      </c>
      <c r="J11" s="33"/>
    </row>
    <row r="12" spans="1:10" ht="20.25" customHeight="1">
      <c r="A12" s="36" t="s">
        <v>24</v>
      </c>
      <c r="B12" s="35">
        <v>21</v>
      </c>
      <c r="C12" s="34">
        <v>13</v>
      </c>
      <c r="D12" s="34">
        <v>8</v>
      </c>
      <c r="E12" s="34">
        <v>1977</v>
      </c>
      <c r="F12" s="34">
        <v>2110</v>
      </c>
      <c r="G12" s="34">
        <v>876</v>
      </c>
      <c r="H12" s="34">
        <v>396</v>
      </c>
      <c r="I12" s="34">
        <v>838</v>
      </c>
      <c r="J12" s="33"/>
    </row>
    <row r="13" spans="1:9" ht="20.25" customHeight="1">
      <c r="A13" s="32" t="s">
        <v>227</v>
      </c>
      <c r="B13" s="31">
        <v>17</v>
      </c>
      <c r="C13" s="30">
        <v>11</v>
      </c>
      <c r="D13" s="30">
        <v>6</v>
      </c>
      <c r="E13" s="29">
        <v>1517</v>
      </c>
      <c r="F13" s="29">
        <v>1414</v>
      </c>
      <c r="G13" s="29">
        <v>560</v>
      </c>
      <c r="H13" s="29">
        <v>259</v>
      </c>
      <c r="I13" s="29">
        <v>595</v>
      </c>
    </row>
    <row r="14" spans="1:12" ht="20.25" customHeight="1">
      <c r="A14" s="17"/>
      <c r="B14" s="28"/>
      <c r="C14" s="28"/>
      <c r="D14" s="28"/>
      <c r="E14" s="26"/>
      <c r="F14" s="26"/>
      <c r="G14" s="26"/>
      <c r="H14" s="26"/>
      <c r="I14" s="27" t="s">
        <v>23</v>
      </c>
      <c r="K14" s="26"/>
      <c r="L14" s="26"/>
    </row>
    <row r="15" spans="1:9" s="22" customFormat="1" ht="20.25" customHeight="1">
      <c r="A15" s="25"/>
      <c r="B15" s="24"/>
      <c r="C15" s="24"/>
      <c r="D15" s="24"/>
      <c r="I15" s="23"/>
    </row>
    <row r="16" ht="13.5">
      <c r="A16" s="21"/>
    </row>
    <row r="17" ht="13.5">
      <c r="A17" s="21"/>
    </row>
  </sheetData>
  <sheetProtection/>
  <mergeCells count="11">
    <mergeCell ref="A4:A6"/>
    <mergeCell ref="B4:D4"/>
    <mergeCell ref="E4:I4"/>
    <mergeCell ref="F5:F6"/>
    <mergeCell ref="G5:G6"/>
    <mergeCell ref="H5:H6"/>
    <mergeCell ref="I5:I6"/>
    <mergeCell ref="E5:E6"/>
    <mergeCell ref="B5:B6"/>
    <mergeCell ref="C5:C6"/>
    <mergeCell ref="D5:D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625" style="42" customWidth="1"/>
    <col min="2" max="7" width="9.625" style="42" customWidth="1"/>
    <col min="8" max="16384" width="9.00390625" style="42" customWidth="1"/>
  </cols>
  <sheetData>
    <row r="1" s="69" customFormat="1" ht="20.25" customHeight="1">
      <c r="A1" s="70" t="s">
        <v>58</v>
      </c>
    </row>
    <row r="2" ht="9" customHeight="1">
      <c r="A2" s="68"/>
    </row>
    <row r="3" spans="1:7" ht="20.25" customHeight="1">
      <c r="A3" s="67"/>
      <c r="B3" s="67"/>
      <c r="C3" s="67"/>
      <c r="D3" s="67"/>
      <c r="E3" s="66"/>
      <c r="F3" s="66"/>
      <c r="G3" s="65" t="s">
        <v>57</v>
      </c>
    </row>
    <row r="4" spans="1:7" ht="20.25" customHeight="1">
      <c r="A4" s="294" t="s">
        <v>56</v>
      </c>
      <c r="B4" s="295" t="s">
        <v>55</v>
      </c>
      <c r="C4" s="296" t="s">
        <v>54</v>
      </c>
      <c r="D4" s="292" t="s">
        <v>53</v>
      </c>
      <c r="E4" s="292" t="s">
        <v>52</v>
      </c>
      <c r="F4" s="292" t="s">
        <v>51</v>
      </c>
      <c r="G4" s="293"/>
    </row>
    <row r="5" spans="1:7" ht="20.25" customHeight="1">
      <c r="A5" s="294"/>
      <c r="B5" s="295"/>
      <c r="C5" s="297"/>
      <c r="D5" s="292"/>
      <c r="E5" s="292"/>
      <c r="F5" s="64" t="s">
        <v>50</v>
      </c>
      <c r="G5" s="63" t="s">
        <v>49</v>
      </c>
    </row>
    <row r="6" spans="1:7" ht="20.25" customHeight="1">
      <c r="A6" s="60" t="s">
        <v>48</v>
      </c>
      <c r="B6" s="62">
        <v>25493</v>
      </c>
      <c r="C6" s="61">
        <v>48425</v>
      </c>
      <c r="D6" s="61">
        <v>59843</v>
      </c>
      <c r="E6" s="61">
        <v>167010</v>
      </c>
      <c r="F6" s="57">
        <f aca="true" t="shared" si="0" ref="F6:G9">B6/D6*100</f>
        <v>42.59980281737212</v>
      </c>
      <c r="G6" s="57">
        <f t="shared" si="0"/>
        <v>28.995269744326684</v>
      </c>
    </row>
    <row r="7" spans="1:7" ht="20.25" customHeight="1">
      <c r="A7" s="60" t="s">
        <v>47</v>
      </c>
      <c r="B7" s="62">
        <v>26468</v>
      </c>
      <c r="C7" s="61">
        <v>49578</v>
      </c>
      <c r="D7" s="61">
        <v>60246</v>
      </c>
      <c r="E7" s="61">
        <v>165766</v>
      </c>
      <c r="F7" s="57">
        <f t="shared" si="0"/>
        <v>43.93320718387943</v>
      </c>
      <c r="G7" s="57">
        <f t="shared" si="0"/>
        <v>29.908425129399273</v>
      </c>
    </row>
    <row r="8" spans="1:7" ht="20.25" customHeight="1">
      <c r="A8" s="60" t="s">
        <v>46</v>
      </c>
      <c r="B8" s="62">
        <v>26404</v>
      </c>
      <c r="C8" s="61">
        <v>48800</v>
      </c>
      <c r="D8" s="61">
        <v>60700</v>
      </c>
      <c r="E8" s="61">
        <v>164756</v>
      </c>
      <c r="F8" s="57">
        <f t="shared" si="0"/>
        <v>43.49917627677101</v>
      </c>
      <c r="G8" s="57">
        <f t="shared" si="0"/>
        <v>29.61955862001991</v>
      </c>
    </row>
    <row r="9" spans="1:7" s="52" customFormat="1" ht="20.25" customHeight="1">
      <c r="A9" s="60" t="s">
        <v>45</v>
      </c>
      <c r="B9" s="59">
        <v>26422</v>
      </c>
      <c r="C9" s="58">
        <v>48120</v>
      </c>
      <c r="D9" s="58">
        <v>61566</v>
      </c>
      <c r="E9" s="58">
        <v>164309</v>
      </c>
      <c r="F9" s="57">
        <f t="shared" si="0"/>
        <v>42.91654484618133</v>
      </c>
      <c r="G9" s="57">
        <f t="shared" si="0"/>
        <v>29.28628377021344</v>
      </c>
    </row>
    <row r="10" spans="1:7" s="52" customFormat="1" ht="20.25" customHeight="1">
      <c r="A10" s="60" t="s">
        <v>44</v>
      </c>
      <c r="B10" s="59">
        <v>26279</v>
      </c>
      <c r="C10" s="58">
        <v>46866</v>
      </c>
      <c r="D10" s="58">
        <v>62460</v>
      </c>
      <c r="E10" s="58">
        <v>163765</v>
      </c>
      <c r="F10" s="57">
        <v>42.07332692923471</v>
      </c>
      <c r="G10" s="57">
        <v>28.61783653405795</v>
      </c>
    </row>
    <row r="11" spans="1:7" s="52" customFormat="1" ht="20.25" customHeight="1">
      <c r="A11" s="60" t="s">
        <v>43</v>
      </c>
      <c r="B11" s="59">
        <v>25801</v>
      </c>
      <c r="C11" s="58">
        <v>45133</v>
      </c>
      <c r="D11" s="58">
        <v>63352</v>
      </c>
      <c r="E11" s="58">
        <v>163170</v>
      </c>
      <c r="F11" s="57">
        <v>40.72641747695416</v>
      </c>
      <c r="G11" s="57">
        <v>27.660109088680517</v>
      </c>
    </row>
    <row r="12" spans="1:7" s="52" customFormat="1" ht="20.25" customHeight="1">
      <c r="A12" s="56" t="s">
        <v>136</v>
      </c>
      <c r="B12" s="55">
        <v>25128</v>
      </c>
      <c r="C12" s="54">
        <v>42988</v>
      </c>
      <c r="D12" s="54">
        <v>64317</v>
      </c>
      <c r="E12" s="54">
        <v>162520</v>
      </c>
      <c r="F12" s="53">
        <f>B12/D12*100</f>
        <v>39.06898642660572</v>
      </c>
      <c r="G12" s="53">
        <f>C12/E12*100</f>
        <v>26.450898350972192</v>
      </c>
    </row>
    <row r="13" spans="1:7" ht="20.25" customHeight="1">
      <c r="A13" s="51"/>
      <c r="B13" s="49"/>
      <c r="C13" s="50"/>
      <c r="D13" s="49"/>
      <c r="E13" s="49"/>
      <c r="F13" s="48"/>
      <c r="G13" s="47" t="s">
        <v>42</v>
      </c>
    </row>
    <row r="14" spans="1:7" s="44" customFormat="1" ht="15.75" customHeight="1">
      <c r="A14" s="46"/>
      <c r="B14" s="45"/>
      <c r="D14" s="45"/>
      <c r="E14" s="45"/>
      <c r="F14" s="45"/>
      <c r="G14" s="45"/>
    </row>
    <row r="15" ht="13.5">
      <c r="A15" s="43"/>
    </row>
    <row r="16" ht="13.5">
      <c r="A16" s="43"/>
    </row>
  </sheetData>
  <sheetProtection/>
  <mergeCells count="6">
    <mergeCell ref="F4:G4"/>
    <mergeCell ref="A4:A5"/>
    <mergeCell ref="B4:B5"/>
    <mergeCell ref="C4:C5"/>
    <mergeCell ref="D4:D5"/>
    <mergeCell ref="E4:E5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875" style="42" customWidth="1"/>
    <col min="2" max="2" width="8.25390625" style="42" customWidth="1"/>
    <col min="3" max="3" width="13.125" style="42" customWidth="1"/>
    <col min="4" max="11" width="12.875" style="42" customWidth="1"/>
    <col min="12" max="16384" width="9.00390625" style="42" customWidth="1"/>
  </cols>
  <sheetData>
    <row r="1" spans="1:10" ht="17.25" customHeight="1">
      <c r="A1" s="88" t="s">
        <v>78</v>
      </c>
      <c r="B1" s="88"/>
      <c r="C1" s="67"/>
      <c r="D1" s="67"/>
      <c r="E1" s="67"/>
      <c r="F1" s="67"/>
      <c r="G1" s="67" t="s">
        <v>77</v>
      </c>
      <c r="H1" s="67"/>
      <c r="I1" s="67"/>
      <c r="J1" s="67"/>
    </row>
    <row r="2" spans="1:10" ht="7.5" customHeight="1">
      <c r="A2" s="88"/>
      <c r="B2" s="88"/>
      <c r="C2" s="67"/>
      <c r="D2" s="67"/>
      <c r="E2" s="67"/>
      <c r="F2" s="67"/>
      <c r="G2" s="67"/>
      <c r="H2" s="67"/>
      <c r="I2" s="67"/>
      <c r="J2" s="67"/>
    </row>
    <row r="3" spans="1:11" ht="20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5" t="s">
        <v>76</v>
      </c>
    </row>
    <row r="4" spans="1:11" ht="20.25" customHeight="1">
      <c r="A4" s="301" t="s">
        <v>75</v>
      </c>
      <c r="B4" s="302"/>
      <c r="C4" s="307" t="s">
        <v>3</v>
      </c>
      <c r="D4" s="293" t="s">
        <v>74</v>
      </c>
      <c r="E4" s="309"/>
      <c r="F4" s="294"/>
      <c r="G4" s="305" t="s">
        <v>70</v>
      </c>
      <c r="H4" s="305" t="s">
        <v>69</v>
      </c>
      <c r="I4" s="310" t="s">
        <v>73</v>
      </c>
      <c r="J4" s="311"/>
      <c r="K4" s="311"/>
    </row>
    <row r="5" spans="1:11" ht="20.25" customHeight="1">
      <c r="A5" s="303"/>
      <c r="B5" s="304"/>
      <c r="C5" s="308"/>
      <c r="D5" s="64" t="s">
        <v>68</v>
      </c>
      <c r="E5" s="87" t="s">
        <v>72</v>
      </c>
      <c r="F5" s="64" t="s">
        <v>71</v>
      </c>
      <c r="G5" s="306" t="s">
        <v>70</v>
      </c>
      <c r="H5" s="306" t="s">
        <v>69</v>
      </c>
      <c r="I5" s="87" t="s">
        <v>68</v>
      </c>
      <c r="J5" s="87" t="s">
        <v>67</v>
      </c>
      <c r="K5" s="86" t="s">
        <v>66</v>
      </c>
    </row>
    <row r="6" spans="1:11" ht="20.25" customHeight="1">
      <c r="A6" s="300" t="s">
        <v>65</v>
      </c>
      <c r="B6" s="82" t="s">
        <v>64</v>
      </c>
      <c r="C6" s="85">
        <f aca="true" t="shared" si="0" ref="C6:C13">D6+G6+H6+I6</f>
        <v>728366</v>
      </c>
      <c r="D6" s="84">
        <f aca="true" t="shared" si="1" ref="D6:D13">E6+F6</f>
        <v>711270</v>
      </c>
      <c r="E6" s="83">
        <v>696542</v>
      </c>
      <c r="F6" s="83">
        <v>14728</v>
      </c>
      <c r="G6" s="83">
        <v>16629</v>
      </c>
      <c r="H6" s="83">
        <v>25</v>
      </c>
      <c r="I6" s="83">
        <f aca="true" t="shared" si="2" ref="I6:I13">J6+K6</f>
        <v>442</v>
      </c>
      <c r="J6" s="83">
        <v>168</v>
      </c>
      <c r="K6" s="83">
        <v>274</v>
      </c>
    </row>
    <row r="7" spans="1:11" ht="20.25" customHeight="1">
      <c r="A7" s="299"/>
      <c r="B7" s="75" t="s">
        <v>63</v>
      </c>
      <c r="C7" s="78">
        <f t="shared" si="0"/>
        <v>11178518488</v>
      </c>
      <c r="D7" s="77">
        <f t="shared" si="1"/>
        <v>9962898409</v>
      </c>
      <c r="E7" s="81">
        <v>9847384480</v>
      </c>
      <c r="F7" s="81">
        <v>115513929</v>
      </c>
      <c r="G7" s="81">
        <v>1126895438</v>
      </c>
      <c r="H7" s="81">
        <v>605039</v>
      </c>
      <c r="I7" s="81">
        <f t="shared" si="2"/>
        <v>88119602</v>
      </c>
      <c r="J7" s="81">
        <v>72569602</v>
      </c>
      <c r="K7" s="81">
        <v>15550000</v>
      </c>
    </row>
    <row r="8" spans="1:11" ht="20.25" customHeight="1">
      <c r="A8" s="300" t="s">
        <v>62</v>
      </c>
      <c r="B8" s="82" t="s">
        <v>61</v>
      </c>
      <c r="C8" s="78">
        <f t="shared" si="0"/>
        <v>758681</v>
      </c>
      <c r="D8" s="77">
        <f t="shared" si="1"/>
        <v>740823</v>
      </c>
      <c r="E8" s="81">
        <v>724761</v>
      </c>
      <c r="F8" s="81">
        <v>16062</v>
      </c>
      <c r="G8" s="81">
        <v>17302</v>
      </c>
      <c r="H8" s="81">
        <v>5</v>
      </c>
      <c r="I8" s="81">
        <f t="shared" si="2"/>
        <v>551</v>
      </c>
      <c r="J8" s="81">
        <v>219</v>
      </c>
      <c r="K8" s="81">
        <v>332</v>
      </c>
    </row>
    <row r="9" spans="1:11" ht="20.25" customHeight="1">
      <c r="A9" s="299"/>
      <c r="B9" s="75" t="s">
        <v>60</v>
      </c>
      <c r="C9" s="78">
        <f t="shared" si="0"/>
        <v>11610573264</v>
      </c>
      <c r="D9" s="77">
        <f t="shared" si="1"/>
        <v>10332523421</v>
      </c>
      <c r="E9" s="81">
        <v>10206943547</v>
      </c>
      <c r="F9" s="81">
        <v>125579874</v>
      </c>
      <c r="G9" s="81">
        <v>1169571830</v>
      </c>
      <c r="H9" s="81">
        <v>228013</v>
      </c>
      <c r="I9" s="81">
        <f t="shared" si="2"/>
        <v>108250000</v>
      </c>
      <c r="J9" s="81">
        <v>91650000</v>
      </c>
      <c r="K9" s="81">
        <v>16600000</v>
      </c>
    </row>
    <row r="10" spans="1:11" ht="20.25" customHeight="1">
      <c r="A10" s="300" t="s">
        <v>46</v>
      </c>
      <c r="B10" s="82" t="s">
        <v>61</v>
      </c>
      <c r="C10" s="78">
        <f t="shared" si="0"/>
        <v>768115</v>
      </c>
      <c r="D10" s="77">
        <f t="shared" si="1"/>
        <v>749265</v>
      </c>
      <c r="E10" s="81">
        <v>732599</v>
      </c>
      <c r="F10" s="81">
        <v>16666</v>
      </c>
      <c r="G10" s="81">
        <v>18322</v>
      </c>
      <c r="H10" s="81">
        <v>18</v>
      </c>
      <c r="I10" s="81">
        <f t="shared" si="2"/>
        <v>510</v>
      </c>
      <c r="J10" s="81">
        <v>196</v>
      </c>
      <c r="K10" s="81">
        <v>314</v>
      </c>
    </row>
    <row r="11" spans="1:11" ht="20.25" customHeight="1">
      <c r="A11" s="299"/>
      <c r="B11" s="75" t="s">
        <v>60</v>
      </c>
      <c r="C11" s="78">
        <f t="shared" si="0"/>
        <v>12003374774</v>
      </c>
      <c r="D11" s="77">
        <f t="shared" si="1"/>
        <v>10622053787</v>
      </c>
      <c r="E11" s="81">
        <v>10496348524</v>
      </c>
      <c r="F11" s="81">
        <v>125705263</v>
      </c>
      <c r="G11" s="81">
        <v>1283425275</v>
      </c>
      <c r="H11" s="81">
        <v>355712</v>
      </c>
      <c r="I11" s="81">
        <f t="shared" si="2"/>
        <v>97540000</v>
      </c>
      <c r="J11" s="81">
        <v>81840000</v>
      </c>
      <c r="K11" s="81">
        <v>15700000</v>
      </c>
    </row>
    <row r="12" spans="1:11" ht="20.25" customHeight="1">
      <c r="A12" s="298" t="s">
        <v>45</v>
      </c>
      <c r="B12" s="79" t="s">
        <v>61</v>
      </c>
      <c r="C12" s="78">
        <f t="shared" si="0"/>
        <v>768605</v>
      </c>
      <c r="D12" s="77">
        <f t="shared" si="1"/>
        <v>748485</v>
      </c>
      <c r="E12" s="76">
        <v>732709</v>
      </c>
      <c r="F12" s="76">
        <v>15776</v>
      </c>
      <c r="G12" s="76">
        <v>19642</v>
      </c>
      <c r="H12" s="76">
        <v>14</v>
      </c>
      <c r="I12" s="81">
        <f t="shared" si="2"/>
        <v>464</v>
      </c>
      <c r="J12" s="76">
        <v>164</v>
      </c>
      <c r="K12" s="76">
        <v>300</v>
      </c>
    </row>
    <row r="13" spans="1:11" ht="20.25" customHeight="1">
      <c r="A13" s="298"/>
      <c r="B13" s="79" t="s">
        <v>60</v>
      </c>
      <c r="C13" s="78">
        <f t="shared" si="0"/>
        <v>12226147925</v>
      </c>
      <c r="D13" s="77">
        <f t="shared" si="1"/>
        <v>10822874007</v>
      </c>
      <c r="E13" s="76">
        <v>10705417471</v>
      </c>
      <c r="F13" s="76">
        <v>117456536</v>
      </c>
      <c r="G13" s="76">
        <v>1319135346</v>
      </c>
      <c r="H13" s="76">
        <v>438572</v>
      </c>
      <c r="I13" s="81">
        <f t="shared" si="2"/>
        <v>83700000</v>
      </c>
      <c r="J13" s="76">
        <v>68700000</v>
      </c>
      <c r="K13" s="76">
        <v>15000000</v>
      </c>
    </row>
    <row r="14" spans="1:11" ht="20.25" customHeight="1">
      <c r="A14" s="300" t="s">
        <v>19</v>
      </c>
      <c r="B14" s="82" t="s">
        <v>61</v>
      </c>
      <c r="C14" s="78">
        <v>766388</v>
      </c>
      <c r="D14" s="77">
        <v>745672</v>
      </c>
      <c r="E14" s="76">
        <v>730483</v>
      </c>
      <c r="F14" s="76">
        <v>15189</v>
      </c>
      <c r="G14" s="76">
        <v>20216</v>
      </c>
      <c r="H14" s="76">
        <v>33</v>
      </c>
      <c r="I14" s="81">
        <v>467</v>
      </c>
      <c r="J14" s="76">
        <v>189</v>
      </c>
      <c r="K14" s="76">
        <v>278</v>
      </c>
    </row>
    <row r="15" spans="1:11" ht="20.25" customHeight="1">
      <c r="A15" s="299"/>
      <c r="B15" s="75" t="s">
        <v>60</v>
      </c>
      <c r="C15" s="78">
        <v>12158640626</v>
      </c>
      <c r="D15" s="77">
        <v>10773213035</v>
      </c>
      <c r="E15" s="76">
        <v>10661596508</v>
      </c>
      <c r="F15" s="76">
        <v>111616527</v>
      </c>
      <c r="G15" s="76">
        <v>1291452819</v>
      </c>
      <c r="H15" s="76">
        <v>844772</v>
      </c>
      <c r="I15" s="81">
        <v>93130000</v>
      </c>
      <c r="J15" s="76">
        <v>79230000</v>
      </c>
      <c r="K15" s="76">
        <v>13900000</v>
      </c>
    </row>
    <row r="16" spans="1:11" ht="20.25" customHeight="1">
      <c r="A16" s="298" t="s">
        <v>20</v>
      </c>
      <c r="B16" s="79" t="s">
        <v>61</v>
      </c>
      <c r="C16" s="78">
        <v>758959</v>
      </c>
      <c r="D16" s="77">
        <v>735866</v>
      </c>
      <c r="E16" s="76">
        <v>721142</v>
      </c>
      <c r="F16" s="76">
        <v>14724</v>
      </c>
      <c r="G16" s="76">
        <v>22637</v>
      </c>
      <c r="H16" s="76">
        <v>28</v>
      </c>
      <c r="I16" s="76">
        <v>428</v>
      </c>
      <c r="J16" s="76">
        <v>170</v>
      </c>
      <c r="K16" s="76">
        <v>258</v>
      </c>
    </row>
    <row r="17" spans="1:11" ht="20.25" customHeight="1">
      <c r="A17" s="299"/>
      <c r="B17" s="75" t="s">
        <v>60</v>
      </c>
      <c r="C17" s="80">
        <v>12587339013</v>
      </c>
      <c r="D17" s="76">
        <v>11080362901</v>
      </c>
      <c r="E17" s="76">
        <v>10969531142</v>
      </c>
      <c r="F17" s="76">
        <v>110831759</v>
      </c>
      <c r="G17" s="76">
        <v>1421957943</v>
      </c>
      <c r="H17" s="76">
        <v>761719</v>
      </c>
      <c r="I17" s="76">
        <v>84256450</v>
      </c>
      <c r="J17" s="76">
        <v>71356450</v>
      </c>
      <c r="K17" s="76">
        <v>12900000</v>
      </c>
    </row>
    <row r="18" spans="1:11" ht="20.25" customHeight="1">
      <c r="A18" s="298" t="s">
        <v>21</v>
      </c>
      <c r="B18" s="79" t="s">
        <v>61</v>
      </c>
      <c r="C18" s="78">
        <v>736091</v>
      </c>
      <c r="D18" s="77">
        <v>712675</v>
      </c>
      <c r="E18" s="76">
        <v>698623</v>
      </c>
      <c r="F18" s="76">
        <v>14052</v>
      </c>
      <c r="G18" s="76">
        <v>22933</v>
      </c>
      <c r="H18" s="76">
        <v>39</v>
      </c>
      <c r="I18" s="76">
        <v>444</v>
      </c>
      <c r="J18" s="76">
        <v>162</v>
      </c>
      <c r="K18" s="76">
        <v>282</v>
      </c>
    </row>
    <row r="19" spans="1:11" ht="20.25" customHeight="1">
      <c r="A19" s="299"/>
      <c r="B19" s="75" t="s">
        <v>60</v>
      </c>
      <c r="C19" s="74">
        <v>12266726981</v>
      </c>
      <c r="D19" s="73">
        <v>10719231094</v>
      </c>
      <c r="E19" s="72">
        <v>10615981699</v>
      </c>
      <c r="F19" s="72">
        <v>103249395</v>
      </c>
      <c r="G19" s="72">
        <v>1464176677</v>
      </c>
      <c r="H19" s="72">
        <v>1275210</v>
      </c>
      <c r="I19" s="72">
        <v>82044000</v>
      </c>
      <c r="J19" s="72">
        <v>67944000</v>
      </c>
      <c r="K19" s="72">
        <v>14100000</v>
      </c>
    </row>
    <row r="20" spans="1:11" ht="20.25" customHeight="1">
      <c r="A20" s="71"/>
      <c r="B20" s="71"/>
      <c r="C20" s="49"/>
      <c r="D20" s="49"/>
      <c r="E20" s="49"/>
      <c r="F20" s="49"/>
      <c r="G20" s="49"/>
      <c r="H20" s="49"/>
      <c r="I20" s="49"/>
      <c r="J20" s="49"/>
      <c r="K20" s="50" t="s">
        <v>42</v>
      </c>
    </row>
    <row r="21" s="44" customFormat="1" ht="20.25" customHeight="1">
      <c r="A21" s="42" t="s">
        <v>59</v>
      </c>
    </row>
  </sheetData>
  <sheetProtection/>
  <mergeCells count="13">
    <mergeCell ref="H4:H5"/>
    <mergeCell ref="I4:K4"/>
    <mergeCell ref="A8:A9"/>
    <mergeCell ref="A10:A11"/>
    <mergeCell ref="A12:A13"/>
    <mergeCell ref="A18:A19"/>
    <mergeCell ref="A6:A7"/>
    <mergeCell ref="A4:B5"/>
    <mergeCell ref="G4:G5"/>
    <mergeCell ref="C4:C5"/>
    <mergeCell ref="D4:F4"/>
    <mergeCell ref="A16:A17"/>
    <mergeCell ref="A14:A15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875" style="42" customWidth="1"/>
    <col min="2" max="2" width="14.50390625" style="42" customWidth="1"/>
    <col min="3" max="8" width="11.375" style="91" customWidth="1"/>
    <col min="9" max="9" width="11.50390625" style="90" customWidth="1"/>
    <col min="10" max="16384" width="9.00390625" style="42" customWidth="1"/>
  </cols>
  <sheetData>
    <row r="1" spans="1:255" ht="20.25" customHeight="1">
      <c r="A1" s="123" t="s">
        <v>99</v>
      </c>
      <c r="B1" s="122"/>
      <c r="C1" s="119"/>
      <c r="D1" s="119"/>
      <c r="E1" s="119"/>
      <c r="F1" s="119"/>
      <c r="G1" s="119"/>
      <c r="H1" s="119"/>
      <c r="I1" s="121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20.25" customHeight="1">
      <c r="A2" s="95" t="s">
        <v>98</v>
      </c>
      <c r="B2" s="120"/>
      <c r="C2" s="119"/>
      <c r="D2" s="119"/>
      <c r="E2" s="119"/>
      <c r="F2" s="119"/>
      <c r="G2" s="119"/>
      <c r="H2" s="119"/>
      <c r="I2" s="118" t="s">
        <v>97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9" ht="20.25" customHeight="1">
      <c r="A3" s="312" t="s">
        <v>83</v>
      </c>
      <c r="B3" s="313"/>
      <c r="C3" s="105" t="s">
        <v>15</v>
      </c>
      <c r="D3" s="105" t="s">
        <v>16</v>
      </c>
      <c r="E3" s="105" t="s">
        <v>17</v>
      </c>
      <c r="F3" s="105" t="s">
        <v>18</v>
      </c>
      <c r="G3" s="105" t="s">
        <v>19</v>
      </c>
      <c r="H3" s="105" t="s">
        <v>20</v>
      </c>
      <c r="I3" s="105" t="s">
        <v>21</v>
      </c>
    </row>
    <row r="4" spans="1:9" ht="20.25" customHeight="1">
      <c r="A4" s="320" t="s">
        <v>96</v>
      </c>
      <c r="B4" s="321"/>
      <c r="C4" s="104">
        <v>35067</v>
      </c>
      <c r="D4" s="103">
        <v>37678</v>
      </c>
      <c r="E4" s="103">
        <v>38902</v>
      </c>
      <c r="F4" s="103">
        <v>39873</v>
      </c>
      <c r="G4" s="106">
        <v>46152</v>
      </c>
      <c r="H4" s="106">
        <v>46874</v>
      </c>
      <c r="I4" s="106">
        <v>47484</v>
      </c>
    </row>
    <row r="5" spans="1:9" ht="20.25" customHeight="1">
      <c r="A5" s="322" t="s">
        <v>95</v>
      </c>
      <c r="B5" s="116" t="s">
        <v>94</v>
      </c>
      <c r="C5" s="102">
        <v>30187</v>
      </c>
      <c r="D5" s="97">
        <v>33024</v>
      </c>
      <c r="E5" s="97">
        <v>34714</v>
      </c>
      <c r="F5" s="97">
        <v>36127</v>
      </c>
      <c r="G5" s="106">
        <v>42361</v>
      </c>
      <c r="H5" s="106">
        <v>43575</v>
      </c>
      <c r="I5" s="106">
        <v>44578</v>
      </c>
    </row>
    <row r="6" spans="1:9" ht="20.25" customHeight="1">
      <c r="A6" s="323"/>
      <c r="B6" s="115" t="s">
        <v>93</v>
      </c>
      <c r="C6" s="102">
        <v>595</v>
      </c>
      <c r="D6" s="97">
        <v>631</v>
      </c>
      <c r="E6" s="97">
        <v>648</v>
      </c>
      <c r="F6" s="97">
        <v>653</v>
      </c>
      <c r="G6" s="106">
        <v>737</v>
      </c>
      <c r="H6" s="106">
        <v>738</v>
      </c>
      <c r="I6" s="106">
        <v>744</v>
      </c>
    </row>
    <row r="7" spans="1:9" ht="20.25" customHeight="1">
      <c r="A7" s="324"/>
      <c r="B7" s="114" t="s">
        <v>92</v>
      </c>
      <c r="C7" s="102">
        <v>62</v>
      </c>
      <c r="D7" s="97">
        <v>59</v>
      </c>
      <c r="E7" s="97">
        <v>59</v>
      </c>
      <c r="F7" s="97">
        <v>60</v>
      </c>
      <c r="G7" s="106">
        <v>64</v>
      </c>
      <c r="H7" s="106">
        <v>70</v>
      </c>
      <c r="I7" s="106">
        <v>66</v>
      </c>
    </row>
    <row r="8" spans="1:9" ht="20.25" customHeight="1">
      <c r="A8" s="314" t="s">
        <v>91</v>
      </c>
      <c r="B8" s="315"/>
      <c r="C8" s="102">
        <v>2799</v>
      </c>
      <c r="D8" s="97">
        <v>2614</v>
      </c>
      <c r="E8" s="97">
        <v>2274</v>
      </c>
      <c r="F8" s="97">
        <v>1956</v>
      </c>
      <c r="G8" s="106">
        <v>1932</v>
      </c>
      <c r="H8" s="106">
        <v>1598</v>
      </c>
      <c r="I8" s="106">
        <v>1349</v>
      </c>
    </row>
    <row r="9" spans="1:9" ht="20.25" customHeight="1">
      <c r="A9" s="318" t="s">
        <v>90</v>
      </c>
      <c r="B9" s="319"/>
      <c r="C9" s="102">
        <v>1178</v>
      </c>
      <c r="D9" s="97">
        <v>1110</v>
      </c>
      <c r="E9" s="97">
        <v>992</v>
      </c>
      <c r="F9" s="97">
        <v>886</v>
      </c>
      <c r="G9" s="106">
        <v>881</v>
      </c>
      <c r="H9" s="106">
        <v>771</v>
      </c>
      <c r="I9" s="106">
        <v>638</v>
      </c>
    </row>
    <row r="10" spans="1:9" ht="20.25" customHeight="1">
      <c r="A10" s="322" t="s">
        <v>89</v>
      </c>
      <c r="B10" s="116" t="s">
        <v>88</v>
      </c>
      <c r="C10" s="102">
        <v>112</v>
      </c>
      <c r="D10" s="97">
        <v>107</v>
      </c>
      <c r="E10" s="97">
        <v>94</v>
      </c>
      <c r="F10" s="97">
        <v>83</v>
      </c>
      <c r="G10" s="106">
        <v>89</v>
      </c>
      <c r="H10" s="106">
        <v>83</v>
      </c>
      <c r="I10" s="106">
        <v>75</v>
      </c>
    </row>
    <row r="11" spans="1:9" ht="20.25" customHeight="1">
      <c r="A11" s="323"/>
      <c r="B11" s="115" t="s">
        <v>87</v>
      </c>
      <c r="C11" s="102">
        <v>72</v>
      </c>
      <c r="D11" s="97">
        <v>64</v>
      </c>
      <c r="E11" s="97">
        <v>60</v>
      </c>
      <c r="F11" s="97">
        <v>54</v>
      </c>
      <c r="G11" s="106">
        <v>45</v>
      </c>
      <c r="H11" s="106">
        <v>39</v>
      </c>
      <c r="I11" s="106">
        <v>34</v>
      </c>
    </row>
    <row r="12" spans="1:9" ht="20.25" customHeight="1">
      <c r="A12" s="324"/>
      <c r="B12" s="114" t="s">
        <v>86</v>
      </c>
      <c r="C12" s="101">
        <v>62</v>
      </c>
      <c r="D12" s="100">
        <v>69</v>
      </c>
      <c r="E12" s="100">
        <v>61</v>
      </c>
      <c r="F12" s="100">
        <v>54</v>
      </c>
      <c r="G12" s="113">
        <v>43</v>
      </c>
      <c r="H12" s="113" t="s">
        <v>85</v>
      </c>
      <c r="I12" s="113" t="s">
        <v>85</v>
      </c>
    </row>
    <row r="13" spans="1:9" ht="20.25" customHeight="1">
      <c r="A13" s="112"/>
      <c r="B13" s="111"/>
      <c r="C13" s="97"/>
      <c r="D13" s="97"/>
      <c r="E13" s="97"/>
      <c r="F13" s="97"/>
      <c r="G13" s="110"/>
      <c r="H13" s="110"/>
      <c r="I13" s="110"/>
    </row>
    <row r="14" spans="1:9" ht="20.25" customHeight="1">
      <c r="A14" s="109" t="s">
        <v>84</v>
      </c>
      <c r="B14" s="108"/>
      <c r="C14" s="107"/>
      <c r="D14" s="107"/>
      <c r="E14" s="107"/>
      <c r="F14" s="107"/>
      <c r="G14" s="106"/>
      <c r="H14" s="106"/>
      <c r="I14" s="106"/>
    </row>
    <row r="15" spans="1:9" ht="20.25" customHeight="1">
      <c r="A15" s="312" t="s">
        <v>83</v>
      </c>
      <c r="B15" s="313"/>
      <c r="C15" s="105" t="s">
        <v>15</v>
      </c>
      <c r="D15" s="105" t="s">
        <v>16</v>
      </c>
      <c r="E15" s="105" t="s">
        <v>17</v>
      </c>
      <c r="F15" s="105" t="s">
        <v>18</v>
      </c>
      <c r="G15" s="105" t="s">
        <v>19</v>
      </c>
      <c r="H15" s="105" t="s">
        <v>20</v>
      </c>
      <c r="I15" s="105" t="s">
        <v>21</v>
      </c>
    </row>
    <row r="16" spans="1:9" ht="20.25" customHeight="1">
      <c r="A16" s="314" t="s">
        <v>82</v>
      </c>
      <c r="B16" s="315"/>
      <c r="C16" s="104">
        <v>1125</v>
      </c>
      <c r="D16" s="103">
        <v>1188</v>
      </c>
      <c r="E16" s="103">
        <v>1197</v>
      </c>
      <c r="F16" s="103">
        <v>1221</v>
      </c>
      <c r="G16" s="96">
        <v>1473</v>
      </c>
      <c r="H16" s="96">
        <v>1494</v>
      </c>
      <c r="I16" s="96">
        <v>1508</v>
      </c>
    </row>
    <row r="17" spans="1:9" ht="20.25" customHeight="1">
      <c r="A17" s="316" t="s">
        <v>81</v>
      </c>
      <c r="B17" s="317"/>
      <c r="C17" s="102">
        <v>1</v>
      </c>
      <c r="D17" s="97">
        <v>1</v>
      </c>
      <c r="E17" s="97">
        <v>1</v>
      </c>
      <c r="F17" s="97">
        <v>0</v>
      </c>
      <c r="G17" s="96">
        <v>0</v>
      </c>
      <c r="H17" s="96">
        <v>0</v>
      </c>
      <c r="I17" s="96">
        <v>0</v>
      </c>
    </row>
    <row r="18" spans="1:9" ht="20.25" customHeight="1">
      <c r="A18" s="318" t="s">
        <v>80</v>
      </c>
      <c r="B18" s="319"/>
      <c r="C18" s="101">
        <v>1124</v>
      </c>
      <c r="D18" s="100">
        <v>1187</v>
      </c>
      <c r="E18" s="100">
        <v>1196</v>
      </c>
      <c r="F18" s="100">
        <v>1221</v>
      </c>
      <c r="G18" s="99">
        <v>1473</v>
      </c>
      <c r="H18" s="99">
        <v>1494</v>
      </c>
      <c r="I18" s="99">
        <v>1508</v>
      </c>
    </row>
    <row r="19" spans="1:9" ht="20.25" customHeight="1">
      <c r="A19" s="98"/>
      <c r="B19" s="98"/>
      <c r="C19" s="97"/>
      <c r="D19" s="97"/>
      <c r="E19" s="97"/>
      <c r="F19" s="97"/>
      <c r="G19" s="97"/>
      <c r="H19" s="97"/>
      <c r="I19" s="96" t="s">
        <v>79</v>
      </c>
    </row>
    <row r="20" spans="1:255" ht="20.25" customHeight="1">
      <c r="A20" s="95"/>
      <c r="B20" s="92"/>
      <c r="C20" s="44"/>
      <c r="D20" s="44"/>
      <c r="E20" s="44"/>
      <c r="F20" s="44"/>
      <c r="G20" s="44"/>
      <c r="H20" s="44"/>
      <c r="I20" s="9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" ht="13.5">
      <c r="A21" s="93"/>
      <c r="B21" s="92"/>
    </row>
    <row r="22" spans="1:2" ht="13.5">
      <c r="A22" s="93"/>
      <c r="B22" s="92"/>
    </row>
    <row r="23" spans="1:2" ht="13.5">
      <c r="A23" s="92"/>
      <c r="B23" s="92"/>
    </row>
  </sheetData>
  <sheetProtection/>
  <mergeCells count="10">
    <mergeCell ref="A15:B15"/>
    <mergeCell ref="A16:B16"/>
    <mergeCell ref="A17:B17"/>
    <mergeCell ref="A18:B18"/>
    <mergeCell ref="A3:B3"/>
    <mergeCell ref="A4:B4"/>
    <mergeCell ref="A8:B8"/>
    <mergeCell ref="A9:B9"/>
    <mergeCell ref="A5:A7"/>
    <mergeCell ref="A10:A12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875" style="42" customWidth="1"/>
    <col min="2" max="2" width="14.125" style="42" customWidth="1"/>
    <col min="3" max="8" width="13.625" style="96" customWidth="1"/>
    <col min="9" max="9" width="13.625" style="42" customWidth="1"/>
    <col min="10" max="16384" width="9.00390625" style="42" customWidth="1"/>
  </cols>
  <sheetData>
    <row r="1" spans="1:255" ht="17.25" customHeight="1">
      <c r="A1" s="70" t="s">
        <v>106</v>
      </c>
      <c r="B1" s="117"/>
      <c r="C1" s="121"/>
      <c r="D1" s="121"/>
      <c r="E1" s="121"/>
      <c r="F1" s="121"/>
      <c r="G1" s="121"/>
      <c r="H1" s="121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7.5" customHeight="1">
      <c r="A2" s="117"/>
      <c r="B2" s="117"/>
      <c r="C2" s="121"/>
      <c r="D2" s="121"/>
      <c r="E2" s="121"/>
      <c r="F2" s="121"/>
      <c r="G2" s="121"/>
      <c r="H2" s="121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9" ht="20.25" customHeight="1">
      <c r="A3" s="95" t="s">
        <v>98</v>
      </c>
      <c r="B3" s="120"/>
      <c r="C3" s="135"/>
      <c r="D3" s="135"/>
      <c r="E3" s="135"/>
      <c r="F3" s="135"/>
      <c r="G3" s="135"/>
      <c r="H3" s="135"/>
      <c r="I3" s="118" t="s">
        <v>105</v>
      </c>
    </row>
    <row r="4" spans="1:9" ht="20.25" customHeight="1">
      <c r="A4" s="312" t="s">
        <v>83</v>
      </c>
      <c r="B4" s="313"/>
      <c r="C4" s="131" t="s">
        <v>15</v>
      </c>
      <c r="D4" s="131" t="s">
        <v>16</v>
      </c>
      <c r="E4" s="131" t="s">
        <v>17</v>
      </c>
      <c r="F4" s="131" t="s">
        <v>18</v>
      </c>
      <c r="G4" s="105" t="s">
        <v>102</v>
      </c>
      <c r="H4" s="105" t="s">
        <v>101</v>
      </c>
      <c r="I4" s="105" t="s">
        <v>100</v>
      </c>
    </row>
    <row r="5" spans="1:9" ht="20.25" customHeight="1">
      <c r="A5" s="325" t="s">
        <v>3</v>
      </c>
      <c r="B5" s="326"/>
      <c r="C5" s="130">
        <v>21285902100</v>
      </c>
      <c r="D5" s="130">
        <v>23141486400</v>
      </c>
      <c r="E5" s="130">
        <v>24139539600</v>
      </c>
      <c r="F5" s="130">
        <v>24835803700</v>
      </c>
      <c r="G5" s="129">
        <v>30490029500</v>
      </c>
      <c r="H5" s="129">
        <v>30001617312</v>
      </c>
      <c r="I5" s="129">
        <v>30691227519</v>
      </c>
    </row>
    <row r="6" spans="1:9" ht="20.25" customHeight="1">
      <c r="A6" s="322" t="s">
        <v>95</v>
      </c>
      <c r="B6" s="116" t="s">
        <v>94</v>
      </c>
      <c r="C6" s="128">
        <v>19186623400</v>
      </c>
      <c r="D6" s="128">
        <v>21101451800</v>
      </c>
      <c r="E6" s="128">
        <v>22262458100</v>
      </c>
      <c r="F6" s="128">
        <v>23130569300</v>
      </c>
      <c r="G6" s="127">
        <v>27169599000</v>
      </c>
      <c r="H6" s="127">
        <v>28389034987</v>
      </c>
      <c r="I6" s="127">
        <v>29214672992</v>
      </c>
    </row>
    <row r="7" spans="1:9" ht="20.25" customHeight="1">
      <c r="A7" s="323"/>
      <c r="B7" s="115" t="s">
        <v>93</v>
      </c>
      <c r="C7" s="128">
        <v>518295600</v>
      </c>
      <c r="D7" s="128">
        <v>548480300</v>
      </c>
      <c r="E7" s="128">
        <v>561302000</v>
      </c>
      <c r="F7" s="128">
        <v>561175300</v>
      </c>
      <c r="G7" s="127">
        <v>628110800</v>
      </c>
      <c r="H7" s="127">
        <v>635954325</v>
      </c>
      <c r="I7" s="127">
        <v>638631625</v>
      </c>
    </row>
    <row r="8" spans="1:9" ht="20.25" customHeight="1">
      <c r="A8" s="324"/>
      <c r="B8" s="114" t="s">
        <v>92</v>
      </c>
      <c r="C8" s="128">
        <v>49133000</v>
      </c>
      <c r="D8" s="128">
        <v>45833800</v>
      </c>
      <c r="E8" s="128">
        <v>46236200</v>
      </c>
      <c r="F8" s="128">
        <v>44962700</v>
      </c>
      <c r="G8" s="127">
        <v>49643100</v>
      </c>
      <c r="H8" s="127">
        <v>55209800</v>
      </c>
      <c r="I8" s="127">
        <v>52826500</v>
      </c>
    </row>
    <row r="9" spans="1:9" ht="20.25" customHeight="1">
      <c r="A9" s="314" t="s">
        <v>91</v>
      </c>
      <c r="B9" s="315"/>
      <c r="C9" s="128">
        <v>1164423000</v>
      </c>
      <c r="D9" s="128">
        <v>1095733500</v>
      </c>
      <c r="E9" s="128">
        <v>958275800</v>
      </c>
      <c r="F9" s="128">
        <v>820278600</v>
      </c>
      <c r="G9" s="127">
        <v>806004500</v>
      </c>
      <c r="H9" s="127">
        <v>677788900</v>
      </c>
      <c r="I9" s="127">
        <v>574660471</v>
      </c>
    </row>
    <row r="10" spans="1:9" ht="20.25" customHeight="1">
      <c r="A10" s="318" t="s">
        <v>90</v>
      </c>
      <c r="B10" s="319"/>
      <c r="C10" s="128">
        <v>225917500</v>
      </c>
      <c r="D10" s="128">
        <v>215610500</v>
      </c>
      <c r="E10" s="128">
        <v>194886300</v>
      </c>
      <c r="F10" s="128">
        <v>173994700</v>
      </c>
      <c r="G10" s="127">
        <v>1732362000</v>
      </c>
      <c r="H10" s="127">
        <v>152192300</v>
      </c>
      <c r="I10" s="127">
        <v>128448841</v>
      </c>
    </row>
    <row r="11" spans="1:9" ht="20.25" customHeight="1">
      <c r="A11" s="322" t="s">
        <v>89</v>
      </c>
      <c r="B11" s="116" t="s">
        <v>88</v>
      </c>
      <c r="C11" s="128">
        <v>99803200</v>
      </c>
      <c r="D11" s="128">
        <v>95061100</v>
      </c>
      <c r="E11" s="128">
        <v>83367800</v>
      </c>
      <c r="F11" s="128">
        <v>73177900</v>
      </c>
      <c r="G11" s="127">
        <v>78246000</v>
      </c>
      <c r="H11" s="127">
        <v>73718300</v>
      </c>
      <c r="I11" s="127">
        <v>66503525</v>
      </c>
    </row>
    <row r="12" spans="1:9" ht="20.25" customHeight="1">
      <c r="A12" s="323"/>
      <c r="B12" s="115" t="s">
        <v>87</v>
      </c>
      <c r="C12" s="128">
        <v>33032900</v>
      </c>
      <c r="D12" s="128">
        <v>29034900</v>
      </c>
      <c r="E12" s="128">
        <v>27600900</v>
      </c>
      <c r="F12" s="128">
        <v>24323200</v>
      </c>
      <c r="G12" s="127">
        <v>20037100</v>
      </c>
      <c r="H12" s="127">
        <v>17718700</v>
      </c>
      <c r="I12" s="127">
        <v>15483565</v>
      </c>
    </row>
    <row r="13" spans="1:9" ht="20.25" customHeight="1">
      <c r="A13" s="324"/>
      <c r="B13" s="114" t="s">
        <v>104</v>
      </c>
      <c r="C13" s="134">
        <v>8673500</v>
      </c>
      <c r="D13" s="134">
        <v>10280500</v>
      </c>
      <c r="E13" s="134">
        <v>5412500</v>
      </c>
      <c r="F13" s="134">
        <v>7322000</v>
      </c>
      <c r="G13" s="133">
        <v>6027000</v>
      </c>
      <c r="H13" s="133" t="s">
        <v>103</v>
      </c>
      <c r="I13" s="133" t="s">
        <v>103</v>
      </c>
    </row>
    <row r="14" spans="1:8" ht="20.25" customHeight="1">
      <c r="A14" s="132" t="s">
        <v>84</v>
      </c>
      <c r="B14" s="108"/>
      <c r="G14" s="42"/>
      <c r="H14" s="42"/>
    </row>
    <row r="15" spans="1:9" ht="20.25" customHeight="1">
      <c r="A15" s="312" t="s">
        <v>83</v>
      </c>
      <c r="B15" s="313"/>
      <c r="C15" s="131" t="s">
        <v>15</v>
      </c>
      <c r="D15" s="131" t="s">
        <v>16</v>
      </c>
      <c r="E15" s="131" t="s">
        <v>17</v>
      </c>
      <c r="F15" s="131" t="s">
        <v>18</v>
      </c>
      <c r="G15" s="105" t="s">
        <v>102</v>
      </c>
      <c r="H15" s="105" t="s">
        <v>101</v>
      </c>
      <c r="I15" s="105" t="s">
        <v>100</v>
      </c>
    </row>
    <row r="16" spans="1:9" ht="20.25" customHeight="1">
      <c r="A16" s="314" t="s">
        <v>3</v>
      </c>
      <c r="B16" s="315"/>
      <c r="C16" s="130">
        <v>1017775100</v>
      </c>
      <c r="D16" s="130">
        <v>1072288500</v>
      </c>
      <c r="E16" s="130">
        <v>1074620800</v>
      </c>
      <c r="F16" s="130">
        <v>1085038900</v>
      </c>
      <c r="G16" s="129">
        <v>1302201300</v>
      </c>
      <c r="H16" s="129">
        <v>1332753325</v>
      </c>
      <c r="I16" s="129">
        <v>1339898325</v>
      </c>
    </row>
    <row r="17" spans="1:9" ht="20.25" customHeight="1">
      <c r="A17" s="316" t="s">
        <v>81</v>
      </c>
      <c r="B17" s="317"/>
      <c r="C17" s="128">
        <v>405800</v>
      </c>
      <c r="D17" s="128">
        <v>404200</v>
      </c>
      <c r="E17" s="128">
        <v>402900</v>
      </c>
      <c r="F17" s="128">
        <v>0</v>
      </c>
      <c r="G17" s="127">
        <v>0</v>
      </c>
      <c r="H17" s="127">
        <v>0</v>
      </c>
      <c r="I17" s="127">
        <v>0</v>
      </c>
    </row>
    <row r="18" spans="1:9" ht="20.25" customHeight="1">
      <c r="A18" s="318" t="s">
        <v>80</v>
      </c>
      <c r="B18" s="319"/>
      <c r="C18" s="126">
        <v>1017369300</v>
      </c>
      <c r="D18" s="99">
        <v>1071884300</v>
      </c>
      <c r="E18" s="99">
        <v>1074217900</v>
      </c>
      <c r="F18" s="99">
        <v>1085038900</v>
      </c>
      <c r="G18" s="125">
        <v>1302201300</v>
      </c>
      <c r="H18" s="125">
        <v>1332753325</v>
      </c>
      <c r="I18" s="125">
        <v>1339898325</v>
      </c>
    </row>
    <row r="19" ht="20.25" customHeight="1">
      <c r="I19" s="124" t="s">
        <v>79</v>
      </c>
    </row>
    <row r="20" spans="1:255" ht="13.5">
      <c r="A20" s="44"/>
      <c r="B20" s="44"/>
      <c r="C20" s="94"/>
      <c r="D20" s="94"/>
      <c r="E20" s="94"/>
      <c r="F20" s="94"/>
      <c r="G20" s="94"/>
      <c r="H20" s="9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</sheetData>
  <sheetProtection/>
  <mergeCells count="10">
    <mergeCell ref="A4:B4"/>
    <mergeCell ref="A5:B5"/>
    <mergeCell ref="A9:B9"/>
    <mergeCell ref="A10:B10"/>
    <mergeCell ref="A6:A8"/>
    <mergeCell ref="A11:A13"/>
    <mergeCell ref="A15:B15"/>
    <mergeCell ref="A16:B16"/>
    <mergeCell ref="A17:B17"/>
    <mergeCell ref="A18:B18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625" style="136" customWidth="1"/>
    <col min="2" max="5" width="16.50390625" style="42" customWidth="1"/>
    <col min="6" max="9" width="9.625" style="42" customWidth="1"/>
    <col min="10" max="10" width="10.375" style="42" customWidth="1"/>
    <col min="11" max="16384" width="9.00390625" style="42" customWidth="1"/>
  </cols>
  <sheetData>
    <row r="1" spans="1:256" ht="17.25" customHeight="1">
      <c r="A1" s="167" t="s">
        <v>125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256" ht="6.75" customHeight="1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20.25" customHeight="1">
      <c r="A3" s="141"/>
      <c r="B3" s="67"/>
      <c r="C3" s="67"/>
      <c r="D3" s="67"/>
      <c r="E3" s="65" t="s">
        <v>124</v>
      </c>
      <c r="F3" s="66"/>
      <c r="G3" s="66"/>
      <c r="H3" s="66"/>
      <c r="I3" s="165"/>
      <c r="J3" s="66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ht="20.25" customHeight="1">
      <c r="A4" s="302" t="s">
        <v>56</v>
      </c>
      <c r="B4" s="293" t="s">
        <v>123</v>
      </c>
      <c r="C4" s="309"/>
      <c r="D4" s="309"/>
      <c r="E4" s="309"/>
      <c r="F4" s="160"/>
      <c r="G4" s="160"/>
      <c r="H4" s="327"/>
      <c r="I4" s="160"/>
      <c r="J4" s="160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ht="27" customHeight="1">
      <c r="A5" s="304"/>
      <c r="B5" s="164" t="s">
        <v>122</v>
      </c>
      <c r="C5" s="163" t="s">
        <v>121</v>
      </c>
      <c r="D5" s="162" t="s">
        <v>120</v>
      </c>
      <c r="E5" s="161" t="s">
        <v>119</v>
      </c>
      <c r="F5" s="160"/>
      <c r="G5" s="160"/>
      <c r="H5" s="327"/>
      <c r="I5" s="159"/>
      <c r="J5" s="158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ht="20.25" customHeight="1">
      <c r="A6" s="60" t="s">
        <v>15</v>
      </c>
      <c r="B6" s="157">
        <v>2712</v>
      </c>
      <c r="C6" s="155">
        <v>14755</v>
      </c>
      <c r="D6" s="155">
        <v>1607</v>
      </c>
      <c r="E6" s="155">
        <v>2607</v>
      </c>
      <c r="F6" s="155"/>
      <c r="G6" s="155"/>
      <c r="H6" s="156"/>
      <c r="I6" s="156"/>
      <c r="J6" s="155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</row>
    <row r="7" spans="1:256" ht="20.25" customHeight="1">
      <c r="A7" s="60" t="s">
        <v>16</v>
      </c>
      <c r="B7" s="157">
        <v>2807</v>
      </c>
      <c r="C7" s="155">
        <v>18255</v>
      </c>
      <c r="D7" s="155">
        <v>1628</v>
      </c>
      <c r="E7" s="155">
        <v>2673</v>
      </c>
      <c r="F7" s="155"/>
      <c r="G7" s="155"/>
      <c r="H7" s="156"/>
      <c r="I7" s="156"/>
      <c r="J7" s="155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</row>
    <row r="8" spans="1:256" ht="20.25" customHeight="1">
      <c r="A8" s="60" t="s">
        <v>17</v>
      </c>
      <c r="B8" s="157">
        <v>2798</v>
      </c>
      <c r="C8" s="155">
        <v>18363</v>
      </c>
      <c r="D8" s="155">
        <v>1665</v>
      </c>
      <c r="E8" s="155">
        <v>2917</v>
      </c>
      <c r="F8" s="155"/>
      <c r="G8" s="155"/>
      <c r="H8" s="156"/>
      <c r="I8" s="156"/>
      <c r="J8" s="155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</row>
    <row r="9" spans="1:256" s="52" customFormat="1" ht="20.25" customHeight="1">
      <c r="A9" s="154" t="s">
        <v>18</v>
      </c>
      <c r="B9" s="153">
        <v>2763</v>
      </c>
      <c r="C9" s="148">
        <v>18831</v>
      </c>
      <c r="D9" s="148">
        <v>1625</v>
      </c>
      <c r="E9" s="148">
        <v>1883</v>
      </c>
      <c r="F9" s="148"/>
      <c r="G9" s="148"/>
      <c r="H9" s="149"/>
      <c r="I9" s="149"/>
      <c r="J9" s="148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  <row r="10" spans="1:256" s="52" customFormat="1" ht="20.25" customHeight="1">
      <c r="A10" s="154" t="s">
        <v>19</v>
      </c>
      <c r="B10" s="153">
        <v>2823</v>
      </c>
      <c r="C10" s="148">
        <v>21044</v>
      </c>
      <c r="D10" s="148">
        <v>1856</v>
      </c>
      <c r="E10" s="148">
        <v>1623</v>
      </c>
      <c r="F10" s="148"/>
      <c r="G10" s="148"/>
      <c r="H10" s="149"/>
      <c r="I10" s="149"/>
      <c r="J10" s="148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spans="1:256" s="52" customFormat="1" ht="20.25" customHeight="1">
      <c r="A11" s="154" t="s">
        <v>20</v>
      </c>
      <c r="B11" s="153">
        <v>3069</v>
      </c>
      <c r="C11" s="148">
        <v>20736</v>
      </c>
      <c r="D11" s="148">
        <v>1853</v>
      </c>
      <c r="E11" s="148">
        <v>1628</v>
      </c>
      <c r="F11" s="148"/>
      <c r="G11" s="148"/>
      <c r="H11" s="149"/>
      <c r="I11" s="149"/>
      <c r="J11" s="148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1:256" s="52" customFormat="1" ht="20.25" customHeight="1">
      <c r="A12" s="152" t="s">
        <v>21</v>
      </c>
      <c r="B12" s="151">
        <v>3031</v>
      </c>
      <c r="C12" s="150">
        <v>20410</v>
      </c>
      <c r="D12" s="150">
        <v>1816</v>
      </c>
      <c r="E12" s="150">
        <v>1625</v>
      </c>
      <c r="F12" s="148"/>
      <c r="G12" s="148"/>
      <c r="H12" s="149"/>
      <c r="I12" s="149"/>
      <c r="J12" s="148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1:256" ht="20.25" customHeight="1">
      <c r="A13" s="71"/>
      <c r="B13" s="143"/>
      <c r="C13" s="145"/>
      <c r="D13" s="146"/>
      <c r="E13" s="145" t="s">
        <v>42</v>
      </c>
      <c r="F13" s="143"/>
      <c r="G13" s="143"/>
      <c r="H13" s="48"/>
      <c r="I13" s="144"/>
      <c r="J13" s="143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ht="20.25" customHeight="1">
      <c r="A14" s="141" t="s">
        <v>118</v>
      </c>
      <c r="B14" s="140"/>
      <c r="C14" s="92"/>
      <c r="D14" s="140"/>
      <c r="E14" s="140"/>
      <c r="F14" s="140"/>
      <c r="G14" s="140"/>
      <c r="H14" s="140"/>
      <c r="I14" s="140"/>
      <c r="J14" s="92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</row>
    <row r="15" spans="1:256" ht="20.25" customHeight="1">
      <c r="A15" s="139" t="s">
        <v>117</v>
      </c>
      <c r="B15" s="92"/>
      <c r="C15" s="92"/>
      <c r="D15" s="92"/>
      <c r="E15" s="92"/>
      <c r="F15" s="92"/>
      <c r="G15" s="92"/>
      <c r="H15" s="92"/>
      <c r="I15" s="92"/>
      <c r="J15" s="92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</row>
    <row r="16" spans="1:256" ht="20.25" customHeight="1">
      <c r="A16" s="139" t="s">
        <v>116</v>
      </c>
      <c r="B16" s="92"/>
      <c r="C16" s="92"/>
      <c r="D16" s="92"/>
      <c r="E16" s="92"/>
      <c r="F16" s="92"/>
      <c r="G16" s="92"/>
      <c r="H16" s="92"/>
      <c r="I16" s="92"/>
      <c r="J16" s="92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</row>
    <row r="17" spans="1:256" ht="20.25" customHeight="1">
      <c r="A17" s="139" t="s">
        <v>115</v>
      </c>
      <c r="B17" s="92"/>
      <c r="C17" s="92"/>
      <c r="D17" s="92"/>
      <c r="E17" s="92"/>
      <c r="F17" s="92"/>
      <c r="G17" s="92"/>
      <c r="H17" s="92"/>
      <c r="I17" s="92"/>
      <c r="J17" s="92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pans="1:256" ht="20.25" customHeight="1">
      <c r="A18" s="139" t="s">
        <v>114</v>
      </c>
      <c r="B18" s="92"/>
      <c r="C18" s="138" t="s">
        <v>113</v>
      </c>
      <c r="D18" s="92"/>
      <c r="E18" s="92"/>
      <c r="F18" s="92"/>
      <c r="G18" s="92"/>
      <c r="H18" s="92"/>
      <c r="I18" s="92"/>
      <c r="J18" s="92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pans="1:256" ht="20.25" customHeight="1">
      <c r="A19" s="139" t="s">
        <v>112</v>
      </c>
      <c r="B19" s="92"/>
      <c r="C19" s="138" t="s">
        <v>111</v>
      </c>
      <c r="D19" s="92"/>
      <c r="E19" s="92"/>
      <c r="F19" s="92"/>
      <c r="G19" s="92"/>
      <c r="H19" s="92"/>
      <c r="I19" s="92"/>
      <c r="J19" s="92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</row>
    <row r="20" spans="1:256" ht="20.25" customHeight="1">
      <c r="A20" s="139" t="s">
        <v>110</v>
      </c>
      <c r="B20" s="92"/>
      <c r="C20" s="138" t="s">
        <v>109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</row>
    <row r="21" spans="1:256" ht="20.25" customHeight="1">
      <c r="A21" s="139" t="s">
        <v>108</v>
      </c>
      <c r="B21" s="92"/>
      <c r="C21" s="138" t="s">
        <v>107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</row>
  </sheetData>
  <sheetProtection/>
  <mergeCells count="3">
    <mergeCell ref="B4:E4"/>
    <mergeCell ref="H4:H5"/>
    <mergeCell ref="A4:A5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136" customWidth="1"/>
    <col min="2" max="2" width="12.625" style="42" customWidth="1"/>
    <col min="3" max="6" width="15.625" style="42" customWidth="1"/>
    <col min="7" max="10" width="12.125" style="42" customWidth="1"/>
    <col min="11" max="16384" width="9.00390625" style="42" customWidth="1"/>
  </cols>
  <sheetData>
    <row r="1" spans="1:9" s="174" customFormat="1" ht="23.25" customHeight="1">
      <c r="A1" s="177" t="s">
        <v>135</v>
      </c>
      <c r="B1" s="176"/>
      <c r="C1" s="175"/>
      <c r="D1" s="175"/>
      <c r="E1" s="175"/>
      <c r="F1" s="175"/>
      <c r="G1" s="175"/>
      <c r="H1" s="175"/>
      <c r="I1" s="175"/>
    </row>
    <row r="2" spans="1:9" ht="7.5" customHeight="1">
      <c r="A2" s="173"/>
      <c r="B2" s="88"/>
      <c r="C2" s="67"/>
      <c r="D2" s="67"/>
      <c r="E2" s="67"/>
      <c r="F2" s="67"/>
      <c r="G2" s="67"/>
      <c r="H2" s="67"/>
      <c r="I2" s="67"/>
    </row>
    <row r="3" spans="1:10" ht="20.25" customHeight="1">
      <c r="A3" s="141"/>
      <c r="B3" s="67"/>
      <c r="C3" s="67"/>
      <c r="D3" s="67"/>
      <c r="E3" s="67"/>
      <c r="F3" s="65" t="s">
        <v>134</v>
      </c>
      <c r="G3" s="165"/>
      <c r="H3" s="67"/>
      <c r="I3" s="67"/>
      <c r="J3" s="65"/>
    </row>
    <row r="4" spans="1:10" ht="20.25" customHeight="1">
      <c r="A4" s="301" t="s">
        <v>2</v>
      </c>
      <c r="B4" s="302"/>
      <c r="C4" s="332" t="s">
        <v>133</v>
      </c>
      <c r="D4" s="307" t="s">
        <v>132</v>
      </c>
      <c r="E4" s="307" t="s">
        <v>131</v>
      </c>
      <c r="F4" s="334" t="s">
        <v>130</v>
      </c>
      <c r="G4" s="303"/>
      <c r="H4" s="331"/>
      <c r="I4" s="331"/>
      <c r="J4" s="331"/>
    </row>
    <row r="5" spans="1:10" ht="20.25" customHeight="1">
      <c r="A5" s="303"/>
      <c r="B5" s="304"/>
      <c r="C5" s="333"/>
      <c r="D5" s="308"/>
      <c r="E5" s="308"/>
      <c r="F5" s="335"/>
      <c r="G5" s="303"/>
      <c r="H5" s="159"/>
      <c r="I5" s="159"/>
      <c r="J5" s="159"/>
    </row>
    <row r="6" spans="1:10" ht="20.25" customHeight="1">
      <c r="A6" s="330" t="s">
        <v>15</v>
      </c>
      <c r="B6" s="172" t="s">
        <v>61</v>
      </c>
      <c r="C6" s="85">
        <v>46429</v>
      </c>
      <c r="D6" s="84">
        <v>178017</v>
      </c>
      <c r="E6" s="83">
        <v>6837</v>
      </c>
      <c r="F6" s="83">
        <v>16465</v>
      </c>
      <c r="G6" s="81"/>
      <c r="H6" s="81"/>
      <c r="I6" s="81"/>
      <c r="J6" s="81"/>
    </row>
    <row r="7" spans="1:10" ht="20.25" customHeight="1">
      <c r="A7" s="328"/>
      <c r="B7" s="171" t="s">
        <v>129</v>
      </c>
      <c r="C7" s="78">
        <v>3463638310</v>
      </c>
      <c r="D7" s="77">
        <v>1435485827</v>
      </c>
      <c r="E7" s="81">
        <v>229287436</v>
      </c>
      <c r="F7" s="81">
        <v>177191329</v>
      </c>
      <c r="G7" s="81"/>
      <c r="H7" s="81"/>
      <c r="I7" s="81"/>
      <c r="J7" s="81"/>
    </row>
    <row r="8" spans="1:10" ht="20.25" customHeight="1">
      <c r="A8" s="328"/>
      <c r="B8" s="171" t="s">
        <v>128</v>
      </c>
      <c r="C8" s="78">
        <v>206047009</v>
      </c>
      <c r="D8" s="77">
        <v>296678692</v>
      </c>
      <c r="E8" s="81">
        <v>32417328</v>
      </c>
      <c r="F8" s="81">
        <v>40712696</v>
      </c>
      <c r="G8" s="81"/>
      <c r="H8" s="81"/>
      <c r="I8" s="81"/>
      <c r="J8" s="81"/>
    </row>
    <row r="9" spans="1:10" ht="20.25" customHeight="1">
      <c r="A9" s="328" t="s">
        <v>16</v>
      </c>
      <c r="B9" s="171" t="s">
        <v>61</v>
      </c>
      <c r="C9" s="78">
        <v>47911</v>
      </c>
      <c r="D9" s="77">
        <v>204936</v>
      </c>
      <c r="E9" s="81">
        <v>6691</v>
      </c>
      <c r="F9" s="81">
        <v>20874</v>
      </c>
      <c r="G9" s="81"/>
      <c r="H9" s="81"/>
      <c r="I9" s="81"/>
      <c r="J9" s="81"/>
    </row>
    <row r="10" spans="1:10" ht="20.25" customHeight="1">
      <c r="A10" s="328"/>
      <c r="B10" s="171" t="s">
        <v>129</v>
      </c>
      <c r="C10" s="78">
        <v>3604390817</v>
      </c>
      <c r="D10" s="77">
        <v>1536041939</v>
      </c>
      <c r="E10" s="81">
        <v>183498780</v>
      </c>
      <c r="F10" s="81">
        <v>188535755</v>
      </c>
      <c r="G10" s="81"/>
      <c r="H10" s="81"/>
      <c r="I10" s="81"/>
      <c r="J10" s="81"/>
    </row>
    <row r="11" spans="1:10" ht="20.25" customHeight="1">
      <c r="A11" s="328"/>
      <c r="B11" s="171" t="s">
        <v>128</v>
      </c>
      <c r="C11" s="78">
        <v>208672435</v>
      </c>
      <c r="D11" s="77">
        <v>340365448</v>
      </c>
      <c r="E11" s="81">
        <v>32275181</v>
      </c>
      <c r="F11" s="81">
        <v>49967124</v>
      </c>
      <c r="G11" s="81"/>
      <c r="H11" s="81"/>
      <c r="I11" s="81"/>
      <c r="J11" s="81"/>
    </row>
    <row r="12" spans="1:10" ht="20.25" customHeight="1">
      <c r="A12" s="328" t="s">
        <v>17</v>
      </c>
      <c r="B12" s="171" t="s">
        <v>61</v>
      </c>
      <c r="C12" s="78">
        <v>49896</v>
      </c>
      <c r="D12" s="77">
        <v>217201</v>
      </c>
      <c r="E12" s="81">
        <v>6769</v>
      </c>
      <c r="F12" s="81">
        <v>21161</v>
      </c>
      <c r="G12" s="81"/>
      <c r="H12" s="81"/>
      <c r="I12" s="81"/>
      <c r="J12" s="81"/>
    </row>
    <row r="13" spans="1:10" ht="20.25" customHeight="1">
      <c r="A13" s="328"/>
      <c r="B13" s="171" t="s">
        <v>129</v>
      </c>
      <c r="C13" s="78">
        <v>3831446724</v>
      </c>
      <c r="D13" s="77">
        <v>1624037779</v>
      </c>
      <c r="E13" s="81">
        <v>178033391</v>
      </c>
      <c r="F13" s="81">
        <v>198476250</v>
      </c>
      <c r="G13" s="81"/>
      <c r="H13" s="81"/>
      <c r="I13" s="81"/>
      <c r="J13" s="81"/>
    </row>
    <row r="14" spans="1:10" ht="20.25" customHeight="1">
      <c r="A14" s="328"/>
      <c r="B14" s="171" t="s">
        <v>128</v>
      </c>
      <c r="C14" s="78">
        <v>220764472</v>
      </c>
      <c r="D14" s="77">
        <v>370786349</v>
      </c>
      <c r="E14" s="81">
        <v>32203867</v>
      </c>
      <c r="F14" s="81">
        <v>49055546</v>
      </c>
      <c r="G14" s="81"/>
      <c r="H14" s="81"/>
      <c r="I14" s="81"/>
      <c r="J14" s="81"/>
    </row>
    <row r="15" spans="1:10" ht="20.25" customHeight="1">
      <c r="A15" s="328" t="s">
        <v>18</v>
      </c>
      <c r="B15" s="171" t="s">
        <v>61</v>
      </c>
      <c r="C15" s="80">
        <v>51531</v>
      </c>
      <c r="D15" s="76">
        <v>284954</v>
      </c>
      <c r="E15" s="76">
        <v>7337</v>
      </c>
      <c r="F15" s="76">
        <v>16695</v>
      </c>
      <c r="G15" s="76"/>
      <c r="H15" s="76"/>
      <c r="I15" s="76"/>
      <c r="J15" s="76"/>
    </row>
    <row r="16" spans="1:10" ht="20.25" customHeight="1">
      <c r="A16" s="328"/>
      <c r="B16" s="171" t="s">
        <v>129</v>
      </c>
      <c r="C16" s="80">
        <v>3999042110</v>
      </c>
      <c r="D16" s="76">
        <v>2121088510</v>
      </c>
      <c r="E16" s="76">
        <v>181319600</v>
      </c>
      <c r="F16" s="76">
        <v>150791330</v>
      </c>
      <c r="G16" s="76"/>
      <c r="H16" s="76"/>
      <c r="I16" s="76"/>
      <c r="J16" s="76"/>
    </row>
    <row r="17" spans="1:10" ht="20.25" customHeight="1">
      <c r="A17" s="328"/>
      <c r="B17" s="171" t="s">
        <v>128</v>
      </c>
      <c r="C17" s="80">
        <v>224589408</v>
      </c>
      <c r="D17" s="76">
        <v>479886218</v>
      </c>
      <c r="E17" s="76">
        <v>35685573</v>
      </c>
      <c r="F17" s="76">
        <v>39091832</v>
      </c>
      <c r="G17" s="76"/>
      <c r="H17" s="76"/>
      <c r="I17" s="76"/>
      <c r="J17" s="76"/>
    </row>
    <row r="18" spans="1:10" ht="20.25" customHeight="1">
      <c r="A18" s="328" t="s">
        <v>19</v>
      </c>
      <c r="B18" s="171" t="s">
        <v>61</v>
      </c>
      <c r="C18" s="80">
        <v>56187</v>
      </c>
      <c r="D18" s="76">
        <v>299065</v>
      </c>
      <c r="E18" s="76">
        <v>7817</v>
      </c>
      <c r="F18" s="76">
        <v>14824</v>
      </c>
      <c r="G18" s="76"/>
      <c r="H18" s="76"/>
      <c r="I18" s="76"/>
      <c r="J18" s="76"/>
    </row>
    <row r="19" spans="1:10" ht="20.25" customHeight="1">
      <c r="A19" s="328"/>
      <c r="B19" s="171" t="s">
        <v>129</v>
      </c>
      <c r="C19" s="80">
        <v>4186456340</v>
      </c>
      <c r="D19" s="76">
        <v>2307319560</v>
      </c>
      <c r="E19" s="76">
        <v>215032290</v>
      </c>
      <c r="F19" s="76">
        <v>151353440</v>
      </c>
      <c r="G19" s="76"/>
      <c r="H19" s="76"/>
      <c r="I19" s="76"/>
      <c r="J19" s="76"/>
    </row>
    <row r="20" spans="1:10" ht="20.25" customHeight="1">
      <c r="A20" s="328"/>
      <c r="B20" s="171" t="s">
        <v>128</v>
      </c>
      <c r="C20" s="80">
        <v>224589408</v>
      </c>
      <c r="D20" s="76">
        <v>523740062</v>
      </c>
      <c r="E20" s="76">
        <v>37063677</v>
      </c>
      <c r="F20" s="76">
        <v>38619768</v>
      </c>
      <c r="G20" s="76"/>
      <c r="H20" s="76"/>
      <c r="I20" s="76"/>
      <c r="J20" s="76"/>
    </row>
    <row r="21" spans="1:10" ht="20.25" customHeight="1">
      <c r="A21" s="328" t="s">
        <v>20</v>
      </c>
      <c r="B21" s="171" t="s">
        <v>61</v>
      </c>
      <c r="C21" s="80">
        <v>58563</v>
      </c>
      <c r="D21" s="76">
        <v>318627</v>
      </c>
      <c r="E21" s="76">
        <v>8306</v>
      </c>
      <c r="F21" s="76">
        <v>13400</v>
      </c>
      <c r="G21" s="76"/>
      <c r="H21" s="76"/>
      <c r="I21" s="76"/>
      <c r="J21" s="76"/>
    </row>
    <row r="22" spans="1:10" ht="20.25" customHeight="1">
      <c r="A22" s="328"/>
      <c r="B22" s="171" t="s">
        <v>129</v>
      </c>
      <c r="C22" s="80">
        <v>4606940950</v>
      </c>
      <c r="D22" s="76">
        <v>2445844330</v>
      </c>
      <c r="E22" s="76">
        <v>233760630</v>
      </c>
      <c r="F22" s="76">
        <v>144475300</v>
      </c>
      <c r="G22" s="76"/>
      <c r="H22" s="76"/>
      <c r="I22" s="76"/>
      <c r="J22" s="76"/>
    </row>
    <row r="23" spans="1:10" ht="20.25" customHeight="1">
      <c r="A23" s="328"/>
      <c r="B23" s="171" t="s">
        <v>128</v>
      </c>
      <c r="C23" s="80">
        <v>245381889</v>
      </c>
      <c r="D23" s="76">
        <v>555770507</v>
      </c>
      <c r="E23" s="76">
        <v>40809273</v>
      </c>
      <c r="F23" s="76">
        <v>35874160</v>
      </c>
      <c r="G23" s="76"/>
      <c r="H23" s="76"/>
      <c r="I23" s="76"/>
      <c r="J23" s="76"/>
    </row>
    <row r="24" spans="1:10" ht="20.25" customHeight="1">
      <c r="A24" s="328" t="s">
        <v>21</v>
      </c>
      <c r="B24" s="171" t="s">
        <v>61</v>
      </c>
      <c r="C24" s="80">
        <v>560404</v>
      </c>
      <c r="D24" s="76">
        <v>328889</v>
      </c>
      <c r="E24" s="76">
        <v>7415</v>
      </c>
      <c r="F24" s="76">
        <v>13007</v>
      </c>
      <c r="G24" s="76"/>
      <c r="H24" s="76"/>
      <c r="I24" s="76"/>
      <c r="J24" s="76"/>
    </row>
    <row r="25" spans="1:10" ht="20.25" customHeight="1">
      <c r="A25" s="328"/>
      <c r="B25" s="171" t="s">
        <v>129</v>
      </c>
      <c r="C25" s="80">
        <v>4468099200</v>
      </c>
      <c r="D25" s="76">
        <v>2494362237</v>
      </c>
      <c r="E25" s="76">
        <v>180676730</v>
      </c>
      <c r="F25" s="76">
        <v>121911346</v>
      </c>
      <c r="G25" s="76"/>
      <c r="H25" s="76"/>
      <c r="I25" s="76"/>
      <c r="J25" s="76"/>
    </row>
    <row r="26" spans="1:10" ht="20.25" customHeight="1">
      <c r="A26" s="329"/>
      <c r="B26" s="170" t="s">
        <v>128</v>
      </c>
      <c r="C26" s="89">
        <v>238375132</v>
      </c>
      <c r="D26" s="72">
        <v>582907244</v>
      </c>
      <c r="E26" s="72">
        <v>32109500</v>
      </c>
      <c r="F26" s="72">
        <v>34882186</v>
      </c>
      <c r="G26" s="76"/>
      <c r="H26" s="76"/>
      <c r="I26" s="76"/>
      <c r="J26" s="76"/>
    </row>
    <row r="27" spans="1:10" ht="20.25" customHeight="1">
      <c r="A27" s="71"/>
      <c r="B27" s="71"/>
      <c r="C27" s="143"/>
      <c r="D27" s="143"/>
      <c r="E27" s="143"/>
      <c r="F27" s="145" t="s">
        <v>79</v>
      </c>
      <c r="G27" s="143"/>
      <c r="H27" s="143"/>
      <c r="I27" s="143"/>
      <c r="J27" s="143"/>
    </row>
    <row r="28" spans="1:10" s="44" customFormat="1" ht="20.25" customHeight="1">
      <c r="A28" s="141" t="s">
        <v>118</v>
      </c>
      <c r="B28" s="140"/>
      <c r="C28" s="169"/>
      <c r="D28" s="169"/>
      <c r="E28" s="169"/>
      <c r="F28" s="140"/>
      <c r="G28" s="168"/>
      <c r="H28" s="168"/>
      <c r="I28" s="168"/>
      <c r="J28" s="45"/>
    </row>
    <row r="29" spans="1:6" s="44" customFormat="1" ht="20.25" customHeight="1">
      <c r="A29" s="139" t="s">
        <v>117</v>
      </c>
      <c r="B29" s="92"/>
      <c r="C29" s="92"/>
      <c r="D29" s="92"/>
      <c r="E29" s="92"/>
      <c r="F29" s="92"/>
    </row>
    <row r="30" spans="1:7" s="44" customFormat="1" ht="20.25" customHeight="1">
      <c r="A30" s="139" t="s">
        <v>116</v>
      </c>
      <c r="B30" s="92"/>
      <c r="C30" s="92"/>
      <c r="D30" s="92"/>
      <c r="E30" s="92"/>
      <c r="F30" s="92"/>
      <c r="G30" s="44" t="s">
        <v>127</v>
      </c>
    </row>
    <row r="31" spans="1:7" s="44" customFormat="1" ht="20.25" customHeight="1">
      <c r="A31" s="139" t="s">
        <v>115</v>
      </c>
      <c r="B31" s="92"/>
      <c r="C31" s="92"/>
      <c r="D31" s="92"/>
      <c r="E31" s="92"/>
      <c r="F31" s="92"/>
      <c r="G31" s="44" t="s">
        <v>126</v>
      </c>
    </row>
    <row r="32" spans="1:6" s="44" customFormat="1" ht="20.25" customHeight="1">
      <c r="A32" s="139" t="s">
        <v>114</v>
      </c>
      <c r="B32" s="92"/>
      <c r="C32" s="138" t="s">
        <v>113</v>
      </c>
      <c r="D32" s="92"/>
      <c r="E32" s="92"/>
      <c r="F32" s="92"/>
    </row>
    <row r="33" spans="1:6" s="44" customFormat="1" ht="20.25" customHeight="1">
      <c r="A33" s="139" t="s">
        <v>112</v>
      </c>
      <c r="B33" s="92"/>
      <c r="C33" s="138" t="s">
        <v>111</v>
      </c>
      <c r="D33" s="92"/>
      <c r="E33" s="92"/>
      <c r="F33" s="92"/>
    </row>
    <row r="34" spans="1:6" s="44" customFormat="1" ht="20.25" customHeight="1">
      <c r="A34" s="139" t="s">
        <v>110</v>
      </c>
      <c r="B34" s="92"/>
      <c r="C34" s="138" t="s">
        <v>109</v>
      </c>
      <c r="D34" s="92"/>
      <c r="E34" s="92"/>
      <c r="F34" s="92"/>
    </row>
    <row r="35" spans="1:6" s="44" customFormat="1" ht="20.25" customHeight="1">
      <c r="A35" s="139" t="s">
        <v>108</v>
      </c>
      <c r="B35" s="92"/>
      <c r="C35" s="138" t="s">
        <v>107</v>
      </c>
      <c r="D35" s="92"/>
      <c r="E35" s="92"/>
      <c r="F35" s="92"/>
    </row>
    <row r="36" ht="22.5" customHeight="1"/>
    <row r="37" ht="22.5" customHeight="1"/>
  </sheetData>
  <sheetProtection/>
  <mergeCells count="14">
    <mergeCell ref="A24:A26"/>
    <mergeCell ref="A6:A8"/>
    <mergeCell ref="G4:G5"/>
    <mergeCell ref="H4:J4"/>
    <mergeCell ref="C4:C5"/>
    <mergeCell ref="D4:D5"/>
    <mergeCell ref="E4:E5"/>
    <mergeCell ref="F4:F5"/>
    <mergeCell ref="A4:B5"/>
    <mergeCell ref="A18:A20"/>
    <mergeCell ref="A21:A23"/>
    <mergeCell ref="A9:A11"/>
    <mergeCell ref="A12:A14"/>
    <mergeCell ref="A15:A17"/>
  </mergeCells>
  <printOptions/>
  <pageMargins left="0.7874015748031497" right="0.5905511811023623" top="0.7874015748031497" bottom="0.6692913385826772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2" customWidth="1"/>
    <col min="2" max="7" width="11.625" style="42" customWidth="1"/>
    <col min="8" max="8" width="9.625" style="42" customWidth="1"/>
    <col min="9" max="9" width="10.375" style="42" customWidth="1"/>
    <col min="10" max="16384" width="9.00390625" style="42" customWidth="1"/>
  </cols>
  <sheetData>
    <row r="1" s="174" customFormat="1" ht="17.25" customHeight="1">
      <c r="A1" s="70" t="s">
        <v>143</v>
      </c>
    </row>
    <row r="2" ht="6.75" customHeight="1">
      <c r="A2" s="68"/>
    </row>
    <row r="3" spans="1:8" ht="20.25" customHeight="1">
      <c r="A3" s="67"/>
      <c r="B3" s="67"/>
      <c r="C3" s="67"/>
      <c r="D3" s="67"/>
      <c r="E3" s="67"/>
      <c r="F3" s="66"/>
      <c r="G3" s="65" t="s">
        <v>142</v>
      </c>
      <c r="H3" s="67"/>
    </row>
    <row r="4" spans="1:9" ht="20.25" customHeight="1">
      <c r="A4" s="302" t="s">
        <v>141</v>
      </c>
      <c r="B4" s="296" t="s">
        <v>54</v>
      </c>
      <c r="C4" s="337"/>
      <c r="D4" s="337"/>
      <c r="E4" s="309"/>
      <c r="F4" s="341"/>
      <c r="G4" s="341"/>
      <c r="H4" s="159"/>
      <c r="I4" s="336"/>
    </row>
    <row r="5" spans="1:9" ht="20.25" customHeight="1">
      <c r="A5" s="331"/>
      <c r="B5" s="338"/>
      <c r="C5" s="339"/>
      <c r="D5" s="340"/>
      <c r="E5" s="342" t="s">
        <v>140</v>
      </c>
      <c r="F5" s="343"/>
      <c r="G5" s="343"/>
      <c r="H5" s="159"/>
      <c r="I5" s="336"/>
    </row>
    <row r="6" spans="1:9" ht="20.25" customHeight="1">
      <c r="A6" s="304"/>
      <c r="B6" s="182" t="s">
        <v>139</v>
      </c>
      <c r="C6" s="182" t="s">
        <v>138</v>
      </c>
      <c r="D6" s="182" t="s">
        <v>137</v>
      </c>
      <c r="E6" s="182" t="s">
        <v>139</v>
      </c>
      <c r="F6" s="182" t="s">
        <v>138</v>
      </c>
      <c r="G6" s="181" t="s">
        <v>137</v>
      </c>
      <c r="H6" s="180"/>
      <c r="I6" s="179"/>
    </row>
    <row r="7" spans="1:9" ht="20.25" customHeight="1">
      <c r="A7" s="60" t="s">
        <v>15</v>
      </c>
      <c r="B7" s="157">
        <v>6547</v>
      </c>
      <c r="C7" s="155">
        <v>10720</v>
      </c>
      <c r="D7" s="155">
        <v>17267</v>
      </c>
      <c r="E7" s="155">
        <v>363</v>
      </c>
      <c r="F7" s="155">
        <v>283</v>
      </c>
      <c r="G7" s="156">
        <v>646</v>
      </c>
      <c r="H7" s="156"/>
      <c r="I7" s="155"/>
    </row>
    <row r="8" spans="1:9" ht="20.25" customHeight="1">
      <c r="A8" s="60" t="s">
        <v>16</v>
      </c>
      <c r="B8" s="157">
        <v>7051</v>
      </c>
      <c r="C8" s="155">
        <v>11600</v>
      </c>
      <c r="D8" s="155">
        <v>18651</v>
      </c>
      <c r="E8" s="155">
        <v>344</v>
      </c>
      <c r="F8" s="155">
        <v>244</v>
      </c>
      <c r="G8" s="156">
        <v>588</v>
      </c>
      <c r="H8" s="156"/>
      <c r="I8" s="155"/>
    </row>
    <row r="9" spans="1:9" ht="20.25" customHeight="1">
      <c r="A9" s="60" t="s">
        <v>17</v>
      </c>
      <c r="B9" s="157">
        <v>7127</v>
      </c>
      <c r="C9" s="155">
        <v>11658</v>
      </c>
      <c r="D9" s="155">
        <v>18785</v>
      </c>
      <c r="E9" s="155">
        <v>320</v>
      </c>
      <c r="F9" s="155">
        <v>231</v>
      </c>
      <c r="G9" s="156">
        <v>551</v>
      </c>
      <c r="H9" s="156"/>
      <c r="I9" s="155"/>
    </row>
    <row r="10" spans="1:9" s="52" customFormat="1" ht="20.25" customHeight="1">
      <c r="A10" s="60" t="s">
        <v>18</v>
      </c>
      <c r="B10" s="153">
        <v>7294</v>
      </c>
      <c r="C10" s="148">
        <v>11764</v>
      </c>
      <c r="D10" s="148">
        <v>19058</v>
      </c>
      <c r="E10" s="148">
        <v>303</v>
      </c>
      <c r="F10" s="148">
        <v>212</v>
      </c>
      <c r="G10" s="149">
        <v>515</v>
      </c>
      <c r="H10" s="149"/>
      <c r="I10" s="148"/>
    </row>
    <row r="11" spans="1:9" s="52" customFormat="1" ht="20.25" customHeight="1">
      <c r="A11" s="60" t="s">
        <v>44</v>
      </c>
      <c r="B11" s="153">
        <v>8374</v>
      </c>
      <c r="C11" s="148">
        <v>13321</v>
      </c>
      <c r="D11" s="148">
        <v>21695</v>
      </c>
      <c r="E11" s="148">
        <v>344</v>
      </c>
      <c r="F11" s="148">
        <v>231</v>
      </c>
      <c r="G11" s="149">
        <v>575</v>
      </c>
      <c r="H11" s="149"/>
      <c r="I11" s="148"/>
    </row>
    <row r="12" spans="1:9" s="52" customFormat="1" ht="20.25" customHeight="1">
      <c r="A12" s="60" t="s">
        <v>43</v>
      </c>
      <c r="B12" s="153">
        <v>8824</v>
      </c>
      <c r="C12" s="148">
        <v>13532</v>
      </c>
      <c r="D12" s="148">
        <v>22356</v>
      </c>
      <c r="E12" s="148">
        <v>339</v>
      </c>
      <c r="F12" s="148">
        <v>212</v>
      </c>
      <c r="G12" s="149">
        <v>551</v>
      </c>
      <c r="H12" s="149"/>
      <c r="I12" s="148"/>
    </row>
    <row r="13" spans="1:9" s="52" customFormat="1" ht="20.25" customHeight="1">
      <c r="A13" s="152" t="s">
        <v>136</v>
      </c>
      <c r="B13" s="151">
        <v>9071</v>
      </c>
      <c r="C13" s="150">
        <v>13734</v>
      </c>
      <c r="D13" s="150">
        <v>22805</v>
      </c>
      <c r="E13" s="150">
        <v>310</v>
      </c>
      <c r="F13" s="150">
        <v>197</v>
      </c>
      <c r="G13" s="178">
        <v>507</v>
      </c>
      <c r="H13" s="149"/>
      <c r="I13" s="148"/>
    </row>
    <row r="14" spans="1:9" ht="20.25" customHeight="1">
      <c r="A14" s="51"/>
      <c r="B14" s="143"/>
      <c r="C14" s="145"/>
      <c r="D14" s="146"/>
      <c r="E14" s="143"/>
      <c r="F14" s="143"/>
      <c r="G14" s="48" t="s">
        <v>42</v>
      </c>
      <c r="H14" s="144"/>
      <c r="I14" s="143"/>
    </row>
    <row r="15" spans="1:8" s="44" customFormat="1" ht="15.75" customHeight="1">
      <c r="A15" s="25"/>
      <c r="B15" s="45"/>
      <c r="D15" s="45"/>
      <c r="E15" s="45"/>
      <c r="F15" s="45"/>
      <c r="G15" s="45"/>
      <c r="H15" s="45"/>
    </row>
  </sheetData>
  <sheetProtection/>
  <mergeCells count="5">
    <mergeCell ref="I4:I5"/>
    <mergeCell ref="B4:D5"/>
    <mergeCell ref="E4:G4"/>
    <mergeCell ref="E5:G5"/>
    <mergeCell ref="A4:A6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2509B159u</dc:creator>
  <cp:keywords/>
  <dc:description/>
  <cp:lastModifiedBy>clwork</cp:lastModifiedBy>
  <cp:lastPrinted>2018-03-27T06:04:06Z</cp:lastPrinted>
  <dcterms:created xsi:type="dcterms:W3CDTF">2018-03-07T04:40:25Z</dcterms:created>
  <dcterms:modified xsi:type="dcterms:W3CDTF">2018-03-28T02:29:57Z</dcterms:modified>
  <cp:category/>
  <cp:version/>
  <cp:contentType/>
  <cp:contentStatus/>
</cp:coreProperties>
</file>