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-15" yWindow="-15" windowWidth="20520" windowHeight="4035" tabRatio="667"/>
  </bookViews>
  <sheets>
    <sheet name="8-1生活保護" sheetId="21" r:id="rId1"/>
    <sheet name="8-2保育園" sheetId="22" r:id="rId2"/>
    <sheet name="8-3国保加入世帯数等" sheetId="23" r:id="rId3"/>
    <sheet name="8-4国保給付状況" sheetId="24" r:id="rId4"/>
    <sheet name="8-5国民年金受給者状況" sheetId="25" r:id="rId5"/>
    <sheet name="8-6国民年金受給額状況" sheetId="26" r:id="rId6"/>
    <sheet name="8-7医療費助成登録人員数" sheetId="27" r:id="rId7"/>
    <sheet name="8-8医療費助成給付状況" sheetId="28" r:id="rId8"/>
    <sheet name="8-9後期高齢者被保険者数" sheetId="29" r:id="rId9"/>
    <sheet name="8-10介護保険申請・認定状況" sheetId="30" r:id="rId10"/>
    <sheet name="8-11要介護度分布状況" sheetId="31" r:id="rId11"/>
    <sheet name="8-12介護保険給付状況" sheetId="32" r:id="rId12"/>
    <sheet name="8-13シルバー人材センター" sheetId="33" r:id="rId13"/>
  </sheets>
  <definedNames>
    <definedName name="_xlnm.Print_Area" localSheetId="6">'8-7医療費助成登録人員数'!$A$1:$G$25</definedName>
    <definedName name="_xlnm.Print_Area" localSheetId="7">'8-8医療費助成給付状況'!$A$1:$F$47</definedName>
    <definedName name="_xlnm.Print_Area" localSheetId="8">'8-9後期高齢者被保険者数'!$A$1:$G$20</definedName>
    <definedName name="生活保護世帯">#REF!</definedName>
  </definedNames>
  <calcPr calcId="162913"/>
</workbook>
</file>

<file path=xl/calcChain.xml><?xml version="1.0" encoding="utf-8"?>
<calcChain xmlns="http://schemas.openxmlformats.org/spreadsheetml/2006/main">
  <c r="F35" i="33" l="1"/>
  <c r="F34" i="33"/>
  <c r="F33" i="33"/>
  <c r="F32" i="33"/>
  <c r="I31" i="33"/>
  <c r="H31" i="33"/>
  <c r="G31" i="33"/>
  <c r="F31" i="33"/>
  <c r="E31" i="33"/>
  <c r="D31" i="33"/>
  <c r="J5" i="31"/>
  <c r="J6" i="31"/>
  <c r="C7" i="31"/>
  <c r="J7" i="31"/>
  <c r="D7" i="31"/>
  <c r="E7" i="31"/>
  <c r="F7" i="31"/>
  <c r="G7" i="31"/>
  <c r="H7" i="31"/>
  <c r="I7" i="31"/>
  <c r="J8" i="31"/>
  <c r="J9" i="31"/>
  <c r="C10" i="31"/>
  <c r="D10" i="31"/>
  <c r="E10" i="31"/>
  <c r="F10" i="31"/>
  <c r="G10" i="31"/>
  <c r="H10" i="31"/>
  <c r="I10" i="31"/>
  <c r="J10" i="31"/>
  <c r="J11" i="31"/>
  <c r="J12" i="31"/>
  <c r="C13" i="31"/>
  <c r="D13" i="31"/>
  <c r="E13" i="31"/>
  <c r="F13" i="31"/>
  <c r="G13" i="31"/>
  <c r="H13" i="31"/>
  <c r="I13" i="31"/>
  <c r="J13" i="31"/>
  <c r="J14" i="31"/>
  <c r="J15" i="31"/>
  <c r="C16" i="31"/>
  <c r="D16" i="31"/>
  <c r="E16" i="31"/>
  <c r="F16" i="31"/>
  <c r="G16" i="31"/>
  <c r="H16" i="31"/>
  <c r="I16" i="31"/>
  <c r="J16" i="31"/>
  <c r="J17" i="31"/>
  <c r="J18" i="31"/>
  <c r="C19" i="31"/>
  <c r="D19" i="31"/>
  <c r="E19" i="31"/>
  <c r="F19" i="31"/>
  <c r="G19" i="31"/>
  <c r="H19" i="31"/>
  <c r="I19" i="31"/>
  <c r="J19" i="31"/>
  <c r="J20" i="31"/>
  <c r="J21" i="31"/>
  <c r="C22" i="31"/>
  <c r="D22" i="31"/>
  <c r="E22" i="31"/>
  <c r="F22" i="31"/>
  <c r="G22" i="31"/>
  <c r="H22" i="31"/>
  <c r="I22" i="31"/>
  <c r="J22" i="31"/>
  <c r="J23" i="31"/>
  <c r="J24" i="31"/>
  <c r="C25" i="31"/>
  <c r="D25" i="31"/>
  <c r="E25" i="31"/>
  <c r="F25" i="31"/>
  <c r="G25" i="31"/>
  <c r="H25" i="31"/>
  <c r="I25" i="31"/>
  <c r="J25" i="31"/>
  <c r="J35" i="31"/>
  <c r="J36" i="31"/>
  <c r="C37" i="31"/>
  <c r="D37" i="31"/>
  <c r="E37" i="31"/>
  <c r="F37" i="31"/>
  <c r="G37" i="31"/>
  <c r="H37" i="31"/>
  <c r="I37" i="31"/>
  <c r="J37" i="31"/>
  <c r="H10" i="30"/>
  <c r="D10" i="30"/>
  <c r="H9" i="30"/>
  <c r="D9" i="30"/>
  <c r="H8" i="30"/>
  <c r="D8" i="30"/>
  <c r="H7" i="30"/>
  <c r="D7" i="30"/>
  <c r="H6" i="30"/>
  <c r="D6" i="30"/>
  <c r="I12" i="24"/>
  <c r="C12" i="24"/>
  <c r="D12" i="24"/>
  <c r="I11" i="24"/>
  <c r="D11" i="24"/>
  <c r="C11" i="24"/>
  <c r="I10" i="24"/>
  <c r="D10" i="24"/>
  <c r="C10" i="24"/>
  <c r="I9" i="24"/>
  <c r="D9" i="24"/>
  <c r="C9" i="24"/>
  <c r="I8" i="24"/>
  <c r="C8" i="24"/>
  <c r="D8" i="24"/>
  <c r="I7" i="24"/>
  <c r="D7" i="24"/>
  <c r="C7" i="24"/>
  <c r="I6" i="24"/>
  <c r="D6" i="24"/>
  <c r="C6" i="24"/>
  <c r="I5" i="24"/>
  <c r="D5" i="24"/>
  <c r="C5" i="24"/>
  <c r="G9" i="23"/>
  <c r="F9" i="23"/>
  <c r="G8" i="23"/>
  <c r="F8" i="23"/>
  <c r="G7" i="23"/>
  <c r="F7" i="23"/>
  <c r="G6" i="23"/>
  <c r="F6" i="23"/>
  <c r="B24" i="21"/>
  <c r="B22" i="21"/>
  <c r="B20" i="21"/>
  <c r="B18" i="21"/>
  <c r="B16" i="21"/>
  <c r="B14" i="21"/>
  <c r="B12" i="21"/>
  <c r="B10" i="21"/>
  <c r="B8" i="21"/>
</calcChain>
</file>

<file path=xl/sharedStrings.xml><?xml version="1.0" encoding="utf-8"?>
<sst xmlns="http://schemas.openxmlformats.org/spreadsheetml/2006/main" count="630" uniqueCount="251">
  <si>
    <t>人員</t>
    <rPh sb="0" eb="2">
      <t>ジンイン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</si>
  <si>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</si>
  <si>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</si>
  <si>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</si>
  <si>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</si>
  <si>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</si>
  <si>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世帯</t>
    <rPh sb="0" eb="2">
      <t>セタイ</t>
    </rPh>
    <phoneticPr fontId="2"/>
  </si>
  <si>
    <t>生業扶助</t>
    <rPh sb="0" eb="2">
      <t>ナリワイ</t>
    </rPh>
    <rPh sb="2" eb="4">
      <t>フジョ</t>
    </rPh>
    <phoneticPr fontId="2"/>
  </si>
  <si>
    <t>総　数</t>
    <rPh sb="0" eb="1">
      <t>フサ</t>
    </rPh>
    <rPh sb="2" eb="3">
      <t>カズ</t>
    </rPh>
    <phoneticPr fontId="2"/>
  </si>
  <si>
    <t>費用</t>
    <rPh sb="0" eb="2">
      <t>ヒヨウ</t>
    </rPh>
    <phoneticPr fontId="2"/>
  </si>
  <si>
    <t>出産葬祭
扶助</t>
    <rPh sb="0" eb="2">
      <t>シュッサン</t>
    </rPh>
    <rPh sb="2" eb="3">
      <t>ソウ</t>
    </rPh>
    <rPh sb="3" eb="4">
      <t>サイ</t>
    </rPh>
    <rPh sb="5" eb="7">
      <t>フジョ</t>
    </rPh>
    <phoneticPr fontId="2"/>
  </si>
  <si>
    <t>保護施設
事務費</t>
    <rPh sb="0" eb="2">
      <t>ホゴ</t>
    </rPh>
    <rPh sb="2" eb="4">
      <t>シセツ</t>
    </rPh>
    <rPh sb="5" eb="6">
      <t>コト</t>
    </rPh>
    <rPh sb="6" eb="7">
      <t>ツトム</t>
    </rPh>
    <rPh sb="7" eb="8">
      <t>ヒ</t>
    </rPh>
    <phoneticPr fontId="2"/>
  </si>
  <si>
    <t>８－１　生活保護の状況</t>
    <rPh sb="4" eb="6">
      <t>セイカツ</t>
    </rPh>
    <rPh sb="6" eb="8">
      <t>ホゴ</t>
    </rPh>
    <rPh sb="9" eb="11">
      <t>ジョウキョウ</t>
    </rPh>
    <phoneticPr fontId="2"/>
  </si>
  <si>
    <t>平成26年度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</si>
  <si>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</si>
  <si>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</si>
  <si>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</si>
  <si>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</si>
  <si>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</si>
  <si>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年  度</t>
    <rPh sb="0" eb="1">
      <t>ネン</t>
    </rPh>
    <rPh sb="3" eb="4">
      <t>ド</t>
    </rPh>
    <phoneticPr fontId="2"/>
  </si>
  <si>
    <t>各年度末現在(単位：世帯、人、円)</t>
    <rPh sb="0" eb="3">
      <t>カクネンド</t>
    </rPh>
    <rPh sb="3" eb="4">
      <t>マツ</t>
    </rPh>
    <rPh sb="4" eb="6">
      <t>ゲンザイ</t>
    </rPh>
    <rPh sb="7" eb="9">
      <t>タンイ</t>
    </rPh>
    <rPh sb="10" eb="12">
      <t>セタイ</t>
    </rPh>
    <rPh sb="13" eb="14">
      <t>ヒト</t>
    </rPh>
    <rPh sb="15" eb="16">
      <t>エン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</si>
  <si>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</si>
  <si>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</si>
  <si>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</si>
  <si>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</si>
  <si>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</si>
  <si>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</si>
  <si>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８－２　保育園の状況</t>
    <rPh sb="4" eb="7">
      <t>ホイクエン</t>
    </rPh>
    <rPh sb="8" eb="10">
      <t>ジョウキョウ</t>
    </rPh>
    <phoneticPr fontId="2"/>
  </si>
  <si>
    <t>各年５月1日現在(単位：人)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2"/>
  </si>
  <si>
    <t>年　次</t>
    <rPh sb="0" eb="1">
      <t>トシ</t>
    </rPh>
    <rPh sb="2" eb="3">
      <t>ツギ</t>
    </rPh>
    <phoneticPr fontId="2"/>
  </si>
  <si>
    <t>保　育　園　数</t>
    <rPh sb="0" eb="1">
      <t>ホ</t>
    </rPh>
    <rPh sb="2" eb="3">
      <t>イク</t>
    </rPh>
    <rPh sb="4" eb="5">
      <t>エン</t>
    </rPh>
    <rPh sb="6" eb="7">
      <t>スウ</t>
    </rPh>
    <phoneticPr fontId="2"/>
  </si>
  <si>
    <t>園　　児　　数</t>
    <rPh sb="0" eb="1">
      <t>ソノ</t>
    </rPh>
    <rPh sb="3" eb="4">
      <t>コ</t>
    </rPh>
    <rPh sb="6" eb="7">
      <t>スウ</t>
    </rPh>
    <phoneticPr fontId="2"/>
  </si>
  <si>
    <t>総 数</t>
    <rPh sb="0" eb="1">
      <t>ソウ</t>
    </rPh>
    <rPh sb="2" eb="3">
      <t>スウ</t>
    </rPh>
    <phoneticPr fontId="2"/>
  </si>
  <si>
    <t>公立
（市立）</t>
    <rPh sb="0" eb="2">
      <t>コウリツ</t>
    </rPh>
    <rPh sb="4" eb="6">
      <t>シリツ</t>
    </rPh>
    <phoneticPr fontId="2"/>
  </si>
  <si>
    <t>私立</t>
    <rPh sb="0" eb="2">
      <t>シリツ</t>
    </rPh>
    <phoneticPr fontId="2"/>
  </si>
  <si>
    <t>定　員</t>
    <rPh sb="0" eb="1">
      <t>サダム</t>
    </rPh>
    <rPh sb="2" eb="3">
      <t>イン</t>
    </rPh>
    <phoneticPr fontId="2"/>
  </si>
  <si>
    <t>３歳未満</t>
    <rPh sb="1" eb="4">
      <t>サイミマン</t>
    </rPh>
    <phoneticPr fontId="2"/>
  </si>
  <si>
    <t>３　歳</t>
    <rPh sb="2" eb="3">
      <t>サイ</t>
    </rPh>
    <phoneticPr fontId="2"/>
  </si>
  <si>
    <t>４歳以上</t>
    <rPh sb="1" eb="4">
      <t>サイイジョウ</t>
    </rPh>
    <phoneticPr fontId="2"/>
  </si>
  <si>
    <t>平成22年</t>
    <phoneticPr fontId="2"/>
  </si>
  <si>
    <t>平成23年</t>
    <phoneticPr fontId="2"/>
  </si>
  <si>
    <t>平成24年</t>
  </si>
  <si>
    <t>平成25年</t>
  </si>
  <si>
    <t>平成26年</t>
  </si>
  <si>
    <t>平成27年</t>
  </si>
  <si>
    <t>平成28年</t>
  </si>
  <si>
    <t>平成29年</t>
    <phoneticPr fontId="2"/>
  </si>
  <si>
    <t>平成30年</t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</si>
  <si>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</si>
  <si>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</si>
  <si>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保育課</t>
    <rPh sb="0" eb="2">
      <t>ホイク</t>
    </rPh>
    <rPh sb="2" eb="3">
      <t>カ</t>
    </rPh>
    <phoneticPr fontId="2"/>
  </si>
  <si>
    <t>８－３　国民健康保険加入世帯数及び被保険者数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セタイ</t>
    </rPh>
    <rPh sb="14" eb="15">
      <t>スウ</t>
    </rPh>
    <rPh sb="15" eb="16">
      <t>オヨ</t>
    </rPh>
    <rPh sb="17" eb="21">
      <t>ヒホケンシャ</t>
    </rPh>
    <rPh sb="21" eb="22">
      <t>スウ</t>
    </rPh>
    <phoneticPr fontId="2"/>
  </si>
  <si>
    <t>各年度末現在(単位：世帯・人・％)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ヒト</t>
    </rPh>
    <phoneticPr fontId="2"/>
  </si>
  <si>
    <t>年　度</t>
    <rPh sb="0" eb="1">
      <t>トシ</t>
    </rPh>
    <rPh sb="2" eb="3">
      <t>ド</t>
    </rPh>
    <phoneticPr fontId="2"/>
  </si>
  <si>
    <t>国保世帯数</t>
    <rPh sb="0" eb="2">
      <t>コクホ</t>
    </rPh>
    <rPh sb="2" eb="5">
      <t>セタイスウ</t>
    </rPh>
    <phoneticPr fontId="2"/>
  </si>
  <si>
    <t>被保険者数</t>
    <rPh sb="0" eb="4">
      <t>ヒホケンシャ</t>
    </rPh>
    <rPh sb="4" eb="5">
      <t>スウ</t>
    </rPh>
    <phoneticPr fontId="2"/>
  </si>
  <si>
    <t>世帯数</t>
    <rPh sb="0" eb="3">
      <t>セタイスウ</t>
    </rPh>
    <phoneticPr fontId="2"/>
  </si>
  <si>
    <t>人  口</t>
    <rPh sb="0" eb="1">
      <t>ヒト</t>
    </rPh>
    <rPh sb="3" eb="4">
      <t>クチ</t>
    </rPh>
    <phoneticPr fontId="2"/>
  </si>
  <si>
    <t>加   入   率</t>
    <rPh sb="0" eb="1">
      <t>カ</t>
    </rPh>
    <rPh sb="4" eb="5">
      <t>イリ</t>
    </rPh>
    <rPh sb="8" eb="9">
      <t>リツ</t>
    </rPh>
    <phoneticPr fontId="2"/>
  </si>
  <si>
    <t>国保世帯</t>
    <rPh sb="0" eb="2">
      <t>コクホ</t>
    </rPh>
    <rPh sb="2" eb="4">
      <t>セタイ</t>
    </rPh>
    <phoneticPr fontId="2"/>
  </si>
  <si>
    <t>被保険者</t>
    <rPh sb="0" eb="4">
      <t>ヒホケンシャ</t>
    </rPh>
    <phoneticPr fontId="2"/>
  </si>
  <si>
    <t>平成22年度</t>
    <phoneticPr fontId="2"/>
  </si>
  <si>
    <t>平成23年度</t>
    <phoneticPr fontId="2"/>
  </si>
  <si>
    <t>平成24年度</t>
  </si>
  <si>
    <t>平成25年度</t>
  </si>
  <si>
    <t>平成26年度</t>
    <rPh sb="4" eb="6">
      <t>ネンド</t>
    </rPh>
    <phoneticPr fontId="2"/>
  </si>
  <si>
    <t>平成27年度</t>
    <rPh sb="4" eb="6">
      <t>ネンド</t>
    </rPh>
    <phoneticPr fontId="2"/>
  </si>
  <si>
    <t>平成28年度</t>
    <rPh sb="4" eb="6">
      <t>ネンド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</si>
  <si>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</si>
  <si>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</si>
  <si>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</si>
  <si>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８－４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2"/>
  </si>
  <si>
    <t xml:space="preserve">                       </t>
    <phoneticPr fontId="2"/>
  </si>
  <si>
    <t>各年度末現在（単位：件・円）</t>
    <rPh sb="0" eb="4">
      <t>カクネンドマツ</t>
    </rPh>
    <rPh sb="4" eb="6">
      <t>ゲンザイ</t>
    </rPh>
    <phoneticPr fontId="2"/>
  </si>
  <si>
    <t>年度</t>
    <rPh sb="0" eb="2">
      <t>ネンド</t>
    </rPh>
    <phoneticPr fontId="2"/>
  </si>
  <si>
    <t>医療給付</t>
    <rPh sb="0" eb="2">
      <t>イリョウ</t>
    </rPh>
    <rPh sb="2" eb="3">
      <t>キュウ</t>
    </rPh>
    <rPh sb="3" eb="4">
      <t>ヅケ</t>
    </rPh>
    <phoneticPr fontId="2"/>
  </si>
  <si>
    <t>高額療養費</t>
  </si>
  <si>
    <t>高額合算療養費</t>
  </si>
  <si>
    <t>その他の保険給付</t>
    <rPh sb="2" eb="3">
      <t>タ</t>
    </rPh>
    <rPh sb="4" eb="6">
      <t>ホケン</t>
    </rPh>
    <rPh sb="6" eb="8">
      <t>キュウフ</t>
    </rPh>
    <phoneticPr fontId="2"/>
  </si>
  <si>
    <t>計</t>
    <rPh sb="0" eb="1">
      <t>ケイ</t>
    </rPh>
    <phoneticPr fontId="2"/>
  </si>
  <si>
    <t>療養の給付等</t>
  </si>
  <si>
    <t>療養費等</t>
  </si>
  <si>
    <t>出産育児給付</t>
  </si>
  <si>
    <t>葬祭給付</t>
  </si>
  <si>
    <t>傷病手当金</t>
    <rPh sb="0" eb="5">
      <t>ショウビョウテアテキン</t>
    </rPh>
    <phoneticPr fontId="2"/>
  </si>
  <si>
    <t>件数（件）</t>
  </si>
  <si>
    <t>…</t>
    <phoneticPr fontId="2"/>
  </si>
  <si>
    <t>金額（円）</t>
  </si>
  <si>
    <t>件数（件）</t>
    <rPh sb="0" eb="2">
      <t>ケンスウ</t>
    </rPh>
    <rPh sb="3" eb="4">
      <t>ケン</t>
    </rPh>
    <phoneticPr fontId="2"/>
  </si>
  <si>
    <t>金額（円）</t>
    <rPh sb="0" eb="2">
      <t>キンガク</t>
    </rPh>
    <rPh sb="3" eb="4">
      <t>エン</t>
    </rPh>
    <phoneticPr fontId="2"/>
  </si>
  <si>
    <t>（注）記載額は、費用額ではなく保険者負担額。</t>
    <rPh sb="1" eb="2">
      <t>チュウ</t>
    </rPh>
    <phoneticPr fontId="2"/>
  </si>
  <si>
    <t>　　　傷病手当金は、令和２年度から追加。</t>
    <rPh sb="3" eb="8">
      <t>ショウビョウテアテキン</t>
    </rPh>
    <rPh sb="10" eb="12">
      <t>レイワ</t>
    </rPh>
    <rPh sb="13" eb="15">
      <t>ネンド</t>
    </rPh>
    <rPh sb="17" eb="19">
      <t>ツイカ</t>
    </rPh>
    <phoneticPr fontId="2"/>
  </si>
  <si>
    <t>８－５　国民年金受給者状況</t>
    <rPh sb="4" eb="6">
      <t>コクミン</t>
    </rPh>
    <rPh sb="6" eb="8">
      <t>ネンキン</t>
    </rPh>
    <rPh sb="8" eb="10">
      <t>ジュキュウ</t>
    </rPh>
    <rPh sb="10" eb="11">
      <t>シャ</t>
    </rPh>
    <rPh sb="11" eb="13">
      <t>ジョウキョウ</t>
    </rPh>
    <phoneticPr fontId="2"/>
  </si>
  <si>
    <t>拠出年金</t>
  </si>
  <si>
    <t>各年度末現在（単位：人)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2"/>
  </si>
  <si>
    <t>区　分</t>
    <rPh sb="0" eb="1">
      <t>ク</t>
    </rPh>
    <rPh sb="2" eb="3">
      <t>ブン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</si>
  <si>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</si>
  <si>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総 数</t>
    <rPh sb="0" eb="1">
      <t>フサ</t>
    </rPh>
    <rPh sb="2" eb="3">
      <t>カズ</t>
    </rPh>
    <phoneticPr fontId="2"/>
  </si>
  <si>
    <t>基礎年金</t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</si>
  <si>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</si>
  <si>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</si>
  <si>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</si>
  <si>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</si>
  <si>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</si>
  <si>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短期年金</t>
  </si>
  <si>
    <t>障害年金</t>
    <rPh sb="0" eb="2">
      <t>ショウガイ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</si>
  <si>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</si>
  <si>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死亡一時金</t>
  </si>
  <si>
    <t>…</t>
  </si>
  <si>
    <t>無拠出年金</t>
  </si>
  <si>
    <t>総　数</t>
    <rPh sb="0" eb="1">
      <t>ソウ</t>
    </rPh>
    <rPh sb="2" eb="3">
      <t>カズ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</si>
  <si>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</si>
  <si>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-</t>
    <phoneticPr fontId="2"/>
  </si>
  <si>
    <t>障害基礎年金</t>
  </si>
  <si>
    <t xml:space="preserve"> </t>
    <phoneticPr fontId="2"/>
  </si>
  <si>
    <t>８－６　国民年金受給額状況</t>
    <rPh sb="4" eb="6">
      <t>コクミン</t>
    </rPh>
    <rPh sb="6" eb="8">
      <t>ネンキン</t>
    </rPh>
    <rPh sb="8" eb="10">
      <t>ジュキュウ</t>
    </rPh>
    <rPh sb="10" eb="11">
      <t>ガク</t>
    </rPh>
    <rPh sb="11" eb="13">
      <t>ジョウキョウ</t>
    </rPh>
    <phoneticPr fontId="2"/>
  </si>
  <si>
    <t>各年度末現在(単位：円)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エン</t>
    </rPh>
    <phoneticPr fontId="2"/>
  </si>
  <si>
    <t>平成26年度</t>
    <phoneticPr fontId="2"/>
  </si>
  <si>
    <t>平成27年度</t>
    <phoneticPr fontId="2"/>
  </si>
  <si>
    <t>平成28年度</t>
  </si>
  <si>
    <t>平成29年度</t>
    <phoneticPr fontId="2"/>
  </si>
  <si>
    <t>平成30年度</t>
    <phoneticPr fontId="2"/>
  </si>
  <si>
    <t>令和元年度</t>
    <rPh sb="0" eb="4">
      <t>レイワガンネン</t>
    </rPh>
    <phoneticPr fontId="2"/>
  </si>
  <si>
    <t>令和２年度</t>
    <rPh sb="0" eb="2">
      <t>レイワ</t>
    </rPh>
    <rPh sb="3" eb="5">
      <t>ネンド</t>
    </rPh>
    <phoneticPr fontId="2"/>
  </si>
  <si>
    <t>死亡一時金</t>
    <rPh sb="0" eb="2">
      <t>シボウ</t>
    </rPh>
    <rPh sb="2" eb="5">
      <t>イチジキン</t>
    </rPh>
    <phoneticPr fontId="2"/>
  </si>
  <si>
    <t>　</t>
    <phoneticPr fontId="2"/>
  </si>
  <si>
    <t>８－７　医療費助成登録人員数</t>
    <rPh sb="4" eb="7">
      <t>イリョウヒ</t>
    </rPh>
    <rPh sb="7" eb="9">
      <t>ジョセイ</t>
    </rPh>
    <rPh sb="9" eb="11">
      <t>トウロク</t>
    </rPh>
    <rPh sb="11" eb="13">
      <t>ジンイン</t>
    </rPh>
    <rPh sb="13" eb="14">
      <t>スウ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</si>
  <si>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"/>
  </si>
  <si>
    <t>登録人員</t>
    <rPh sb="0" eb="2">
      <t>トウロク</t>
    </rPh>
    <rPh sb="2" eb="4">
      <t>ジンイン</t>
    </rPh>
    <phoneticPr fontId="2"/>
  </si>
  <si>
    <t>重度心身障がい者
医療費助成</t>
    <rPh sb="0" eb="2">
      <t>ジュウド</t>
    </rPh>
    <rPh sb="2" eb="4">
      <t>シンシン</t>
    </rPh>
    <rPh sb="4" eb="5">
      <t>ショウ</t>
    </rPh>
    <rPh sb="7" eb="8">
      <t>シャ</t>
    </rPh>
    <rPh sb="9" eb="12">
      <t>イリョウヒ</t>
    </rPh>
    <rPh sb="12" eb="14">
      <t>ジョセイ</t>
    </rPh>
    <phoneticPr fontId="2"/>
  </si>
  <si>
    <t>こども医療費
助成  　   ※</t>
    <rPh sb="3" eb="6">
      <t>イリョウヒ</t>
    </rPh>
    <rPh sb="7" eb="9">
      <t>ジョセイ</t>
    </rPh>
    <phoneticPr fontId="2"/>
  </si>
  <si>
    <r>
      <t>妊産婦医療費
助成　　　　</t>
    </r>
    <r>
      <rPr>
        <sz val="11"/>
        <color indexed="9"/>
        <rFont val="ＭＳ Ｐ明朝"/>
        <family val="1"/>
        <charset val="128"/>
      </rPr>
      <t>・・</t>
    </r>
    <rPh sb="0" eb="3">
      <t>ニンサンプ</t>
    </rPh>
    <rPh sb="3" eb="6">
      <t>イリョウヒ</t>
    </rPh>
    <rPh sb="7" eb="9">
      <t>ジョセイ</t>
    </rPh>
    <phoneticPr fontId="2"/>
  </si>
  <si>
    <t>ひとり親家庭
医療費助成</t>
    <rPh sb="3" eb="4">
      <t>オヤ</t>
    </rPh>
    <rPh sb="4" eb="6">
      <t>カテイ</t>
    </rPh>
    <rPh sb="7" eb="10">
      <t>イリョウヒ</t>
    </rPh>
    <rPh sb="10" eb="12">
      <t>ジョセイ</t>
    </rPh>
    <phoneticPr fontId="2"/>
  </si>
  <si>
    <t>（注）平成22年３月29日、栃木市・大平町・藤岡町・都賀町が合併。</t>
  </si>
  <si>
    <t>　　　平成23年10月１日、栃木市・西方町が合併。</t>
    <rPh sb="3" eb="5">
      <t>ヘイセイ</t>
    </rPh>
    <rPh sb="7" eb="8">
      <t>ネン</t>
    </rPh>
    <rPh sb="10" eb="11">
      <t>ガツ</t>
    </rPh>
    <rPh sb="12" eb="13">
      <t>ニチ</t>
    </rPh>
    <rPh sb="14" eb="16">
      <t>トチギ</t>
    </rPh>
    <rPh sb="16" eb="17">
      <t>シ</t>
    </rPh>
    <rPh sb="18" eb="21">
      <t>ニシカタマチ</t>
    </rPh>
    <rPh sb="22" eb="24">
      <t>ガッペイ</t>
    </rPh>
    <phoneticPr fontId="2"/>
  </si>
  <si>
    <t>　　　平成26年４月５日、栃木市・岩舟町が合併。</t>
    <rPh sb="3" eb="5">
      <t>ヘイセイ</t>
    </rPh>
    <rPh sb="7" eb="8">
      <t>ネン</t>
    </rPh>
    <rPh sb="9" eb="10">
      <t>ガツ</t>
    </rPh>
    <rPh sb="11" eb="12">
      <t>ニチ</t>
    </rPh>
    <rPh sb="13" eb="15">
      <t>トチギ</t>
    </rPh>
    <rPh sb="15" eb="16">
      <t>シ</t>
    </rPh>
    <rPh sb="17" eb="20">
      <t>イワフネマチ</t>
    </rPh>
    <rPh sb="21" eb="23">
      <t>ガッペイ</t>
    </rPh>
    <phoneticPr fontId="2"/>
  </si>
  <si>
    <t xml:space="preserve">   ※こども医療費の対象年齢は、以下のとおり。</t>
    <rPh sb="7" eb="9">
      <t>イリョウ</t>
    </rPh>
    <rPh sb="9" eb="10">
      <t>ヒ</t>
    </rPh>
    <rPh sb="11" eb="13">
      <t>タイショウ</t>
    </rPh>
    <rPh sb="13" eb="15">
      <t>ネンレイ</t>
    </rPh>
    <rPh sb="17" eb="19">
      <t>イカ</t>
    </rPh>
    <phoneticPr fontId="2"/>
  </si>
  <si>
    <t xml:space="preserve">     　・平成22年4月1日</t>
  </si>
  <si>
    <t>償還：小学校6年生まで　現物給付：3歳未満</t>
  </si>
  <si>
    <t xml:space="preserve">     　・平成23年4月1日から</t>
  </si>
  <si>
    <t>償還：中学校3年生まで　現物給付：3歳未満</t>
  </si>
  <si>
    <t xml:space="preserve">     　・平成25年4月1日から</t>
  </si>
  <si>
    <t>償還：中学校3年生まで　現物給付：小学校6年生まで</t>
  </si>
  <si>
    <t xml:space="preserve">     　・平成26年10月1日から</t>
  </si>
  <si>
    <t>償還：中学校3年生まで　現物給付：中学校3年生まで</t>
  </si>
  <si>
    <t>８－８　医療費助成給付状況</t>
    <rPh sb="4" eb="7">
      <t>イリョウヒ</t>
    </rPh>
    <rPh sb="7" eb="9">
      <t>ジョセイ</t>
    </rPh>
    <rPh sb="9" eb="11">
      <t>キュウフ</t>
    </rPh>
    <rPh sb="11" eb="13">
      <t>ジョウキョウ</t>
    </rPh>
    <phoneticPr fontId="2"/>
  </si>
  <si>
    <t>各年度末現在（単位：件・円）</t>
    <rPh sb="10" eb="11">
      <t>ケン</t>
    </rPh>
    <rPh sb="12" eb="13">
      <t>エン</t>
    </rPh>
    <phoneticPr fontId="2"/>
  </si>
  <si>
    <t>重度心身障がい者医療</t>
    <rPh sb="0" eb="2">
      <t>ジュウド</t>
    </rPh>
    <rPh sb="2" eb="4">
      <t>シンシン</t>
    </rPh>
    <rPh sb="4" eb="5">
      <t>ショウ</t>
    </rPh>
    <rPh sb="7" eb="8">
      <t>シャ</t>
    </rPh>
    <rPh sb="8" eb="10">
      <t>イリョウ</t>
    </rPh>
    <phoneticPr fontId="2"/>
  </si>
  <si>
    <t>こども医療</t>
    <rPh sb="3" eb="5">
      <t>イリョウ</t>
    </rPh>
    <phoneticPr fontId="2"/>
  </si>
  <si>
    <t>妊産婦医療</t>
    <rPh sb="0" eb="3">
      <t>ニンサンプ</t>
    </rPh>
    <rPh sb="3" eb="5">
      <t>イリョウ</t>
    </rPh>
    <phoneticPr fontId="2"/>
  </si>
  <si>
    <t>ひとり親家庭
医療</t>
    <rPh sb="3" eb="4">
      <t>オヤ</t>
    </rPh>
    <rPh sb="4" eb="6">
      <t>カテイ</t>
    </rPh>
    <rPh sb="7" eb="9">
      <t>イリョウ</t>
    </rPh>
    <phoneticPr fontId="2"/>
  </si>
  <si>
    <t>総医療費（円）</t>
    <rPh sb="0" eb="1">
      <t>ソウ</t>
    </rPh>
    <rPh sb="1" eb="4">
      <t>イリョウヒ</t>
    </rPh>
    <rPh sb="5" eb="6">
      <t>エン</t>
    </rPh>
    <phoneticPr fontId="2"/>
  </si>
  <si>
    <t>支給額（円）</t>
    <rPh sb="0" eb="3">
      <t>シキュウガク</t>
    </rPh>
    <rPh sb="4" eb="5">
      <t>エン</t>
    </rPh>
    <phoneticPr fontId="2"/>
  </si>
  <si>
    <t>　　　　　　　　</t>
    <phoneticPr fontId="2"/>
  </si>
  <si>
    <t>　　　　　</t>
    <phoneticPr fontId="2"/>
  </si>
  <si>
    <t>８－９　後期高齢者医療被保険者数</t>
    <rPh sb="4" eb="6">
      <t>コウキ</t>
    </rPh>
    <rPh sb="6" eb="9">
      <t>コウレイシャ</t>
    </rPh>
    <rPh sb="9" eb="11">
      <t>イリョウ</t>
    </rPh>
    <rPh sb="11" eb="15">
      <t>ヒホケンシャ</t>
    </rPh>
    <rPh sb="15" eb="16">
      <t>スウ</t>
    </rPh>
    <phoneticPr fontId="2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</si>
  <si>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2"/>
  </si>
  <si>
    <t>年 度</t>
    <rPh sb="0" eb="1">
      <t>トシ</t>
    </rPh>
    <rPh sb="2" eb="3">
      <t>ド</t>
    </rPh>
    <phoneticPr fontId="2"/>
  </si>
  <si>
    <t>うち、65歳以上75歳未満被保険者数</t>
    <rPh sb="5" eb="8">
      <t>サイイジョウ</t>
    </rPh>
    <rPh sb="10" eb="11">
      <t>サイ</t>
    </rPh>
    <rPh sb="11" eb="13">
      <t>ミマン</t>
    </rPh>
    <rPh sb="13" eb="17">
      <t>ヒホケンシャ</t>
    </rPh>
    <rPh sb="17" eb="18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</si>
  <si>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</si>
  <si>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</si>
  <si>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</si>
  <si>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８－１０　介護保険申請・認定状況</t>
    <rPh sb="5" eb="7">
      <t>カイゴ</t>
    </rPh>
    <rPh sb="7" eb="9">
      <t>ホケン</t>
    </rPh>
    <rPh sb="9" eb="11">
      <t>シンセイ</t>
    </rPh>
    <rPh sb="12" eb="14">
      <t>ニンテイ</t>
    </rPh>
    <rPh sb="14" eb="16">
      <t>ジョウキョウ</t>
    </rPh>
    <phoneticPr fontId="2"/>
  </si>
  <si>
    <t>各年度末現在</t>
    <rPh sb="0" eb="4">
      <t>カクネンドマツ</t>
    </rPh>
    <rPh sb="4" eb="6">
      <t>ゲンザイ</t>
    </rPh>
    <phoneticPr fontId="2"/>
  </si>
  <si>
    <t>年　度</t>
    <phoneticPr fontId="2"/>
  </si>
  <si>
    <t>総人口</t>
    <rPh sb="0" eb="3">
      <t>ソウジンコウ</t>
    </rPh>
    <phoneticPr fontId="2"/>
  </si>
  <si>
    <t>６５歳以上
人口</t>
    <rPh sb="2" eb="5">
      <t>サイイジョウ</t>
    </rPh>
    <rPh sb="6" eb="8">
      <t>ジンコウ</t>
    </rPh>
    <phoneticPr fontId="2"/>
  </si>
  <si>
    <t>高齢化率</t>
    <rPh sb="0" eb="3">
      <t>コウレイカ</t>
    </rPh>
    <rPh sb="3" eb="4">
      <t>リツ</t>
    </rPh>
    <phoneticPr fontId="2"/>
  </si>
  <si>
    <t>申請件数</t>
    <rPh sb="0" eb="2">
      <t>シンセイ</t>
    </rPh>
    <rPh sb="2" eb="4">
      <t>ケンスウ</t>
    </rPh>
    <phoneticPr fontId="2"/>
  </si>
  <si>
    <t>調査件数</t>
    <rPh sb="0" eb="2">
      <t>チョウサ</t>
    </rPh>
    <rPh sb="2" eb="4">
      <t>ケンスウ</t>
    </rPh>
    <phoneticPr fontId="2"/>
  </si>
  <si>
    <t>認定件数</t>
    <rPh sb="0" eb="2">
      <t>ニンテイ</t>
    </rPh>
    <rPh sb="2" eb="4">
      <t>ケンスウ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</si>
  <si>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</si>
  <si>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</si>
  <si>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変更</t>
    <rPh sb="0" eb="2">
      <t>ヘンコウ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</si>
  <si>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</si>
  <si>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</si>
  <si>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</si>
  <si>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</si>
  <si>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</si>
  <si>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</si>
  <si>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</si>
  <si>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</si>
  <si>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</si>
  <si>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157,929人</t>
    <rPh sb="7" eb="8">
      <t>ニン</t>
    </rPh>
    <phoneticPr fontId="2"/>
  </si>
  <si>
    <t>49,928人</t>
    <rPh sb="6" eb="7">
      <t>ニン</t>
    </rPh>
    <phoneticPr fontId="2"/>
  </si>
  <si>
    <t>高齢介護課</t>
    <rPh sb="0" eb="2">
      <t>コウレイ</t>
    </rPh>
    <rPh sb="2" eb="4">
      <t>カイゴ</t>
    </rPh>
    <rPh sb="4" eb="5">
      <t>カ</t>
    </rPh>
    <phoneticPr fontId="2"/>
  </si>
  <si>
    <t>　　　　</t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</si>
  <si>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</si>
  <si>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</si>
  <si>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</si>
  <si>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</si>
  <si>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</si>
  <si>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</si>
  <si>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平成２６年度</t>
    <rPh sb="0" eb="2">
      <t>ヘイセイ</t>
    </rPh>
    <rPh sb="4" eb="5">
      <t>ネン</t>
    </rPh>
    <rPh sb="5" eb="6">
      <t>ド</t>
    </rPh>
    <phoneticPr fontId="2"/>
  </si>
  <si>
    <t>平成２５年度</t>
    <rPh sb="0" eb="2">
      <t>ヘイセイ</t>
    </rPh>
    <rPh sb="4" eb="5">
      <t>ネン</t>
    </rPh>
    <rPh sb="5" eb="6">
      <t>ド</t>
    </rPh>
    <phoneticPr fontId="2"/>
  </si>
  <si>
    <t>平成２４年度</t>
    <rPh sb="0" eb="2">
      <t>ヘイセイ</t>
    </rPh>
    <rPh sb="4" eb="5">
      <t>ネン</t>
    </rPh>
    <rPh sb="5" eb="6">
      <t>ド</t>
    </rPh>
    <phoneticPr fontId="2"/>
  </si>
  <si>
    <t>平成２３年度</t>
    <rPh sb="0" eb="2">
      <t>ヘイセイ</t>
    </rPh>
    <rPh sb="4" eb="5">
      <t>ネン</t>
    </rPh>
    <rPh sb="5" eb="6">
      <t>ド</t>
    </rPh>
    <phoneticPr fontId="2"/>
  </si>
  <si>
    <t>平成２２年度</t>
    <rPh sb="0" eb="2">
      <t>ヘイセイ</t>
    </rPh>
    <rPh sb="4" eb="5">
      <t>ネン</t>
    </rPh>
    <rPh sb="5" eb="6">
      <t>ド</t>
    </rPh>
    <phoneticPr fontId="2"/>
  </si>
  <si>
    <t>要介護５</t>
    <rPh sb="0" eb="3">
      <t>ヨウカイゴ</t>
    </rPh>
    <phoneticPr fontId="2"/>
  </si>
  <si>
    <t>要介護４</t>
    <rPh sb="0" eb="3">
      <t>ヨウカイゴ</t>
    </rPh>
    <phoneticPr fontId="2"/>
  </si>
  <si>
    <t>要介護３</t>
    <rPh sb="0" eb="3">
      <t>ヨウカイゴ</t>
    </rPh>
    <phoneticPr fontId="2"/>
  </si>
  <si>
    <t>要介護２</t>
    <rPh sb="0" eb="3">
      <t>ヨウカイゴ</t>
    </rPh>
    <phoneticPr fontId="2"/>
  </si>
  <si>
    <t>要介護１</t>
    <rPh sb="0" eb="3">
      <t>ヨウカイゴ</t>
    </rPh>
    <phoneticPr fontId="2"/>
  </si>
  <si>
    <t>要支援２</t>
    <rPh sb="0" eb="3">
      <t>ヨウシエン</t>
    </rPh>
    <phoneticPr fontId="2"/>
  </si>
  <si>
    <t>要支援１</t>
    <rPh sb="0" eb="3">
      <t>ヨウシエン</t>
    </rPh>
    <phoneticPr fontId="2"/>
  </si>
  <si>
    <t>被保険者別</t>
    <rPh sb="0" eb="4">
      <t>ヒホケンシャ</t>
    </rPh>
    <rPh sb="4" eb="5">
      <t>ベツ</t>
    </rPh>
    <phoneticPr fontId="2"/>
  </si>
  <si>
    <t>各年度末現在（単位：人）</t>
    <rPh sb="0" eb="6">
      <t>カクネンドマツゲンザイ</t>
    </rPh>
    <rPh sb="7" eb="9">
      <t>タンイ</t>
    </rPh>
    <rPh sb="10" eb="11">
      <t>ニン</t>
    </rPh>
    <phoneticPr fontId="2"/>
  </si>
  <si>
    <t>８－１１　要介護度分布状況</t>
    <rPh sb="5" eb="8">
      <t>ヨウカイゴ</t>
    </rPh>
    <rPh sb="8" eb="9">
      <t>ド</t>
    </rPh>
    <rPh sb="9" eb="11">
      <t>ブンプ</t>
    </rPh>
    <rPh sb="11" eb="13">
      <t>ジョウキョウ</t>
    </rPh>
    <phoneticPr fontId="2"/>
  </si>
  <si>
    <t>８－１２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"/>
  </si>
  <si>
    <t>各年度末現在（単位：件・円）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エン</t>
    </rPh>
    <phoneticPr fontId="2"/>
  </si>
  <si>
    <t>年　度</t>
  </si>
  <si>
    <t>件数・金額</t>
  </si>
  <si>
    <t>居宅介護
サービス費</t>
  </si>
  <si>
    <t>介護予防
サービス費</t>
  </si>
  <si>
    <t>地域密着型
介護サービス費</t>
  </si>
  <si>
    <t>地域密着型介護予防サービス費</t>
  </si>
  <si>
    <t>施設介護
サービス費</t>
  </si>
  <si>
    <t>その他の
給付費</t>
  </si>
  <si>
    <t>平成22年度</t>
  </si>
  <si>
    <t>給付件数</t>
  </si>
  <si>
    <t>給付金額</t>
  </si>
  <si>
    <t>平成23年度</t>
  </si>
  <si>
    <t>平成26年度</t>
  </si>
  <si>
    <t>平成27年度</t>
  </si>
  <si>
    <t>平成28年度</t>
    <phoneticPr fontId="2"/>
  </si>
  <si>
    <t>令和2年度</t>
    <rPh sb="0" eb="2">
      <t>レイワ</t>
    </rPh>
    <rPh sb="3" eb="5">
      <t>ネンド</t>
    </rPh>
    <phoneticPr fontId="2"/>
  </si>
  <si>
    <t>高齢介護課</t>
    <rPh sb="0" eb="4">
      <t>コウレイカイゴ</t>
    </rPh>
    <rPh sb="4" eb="5">
      <t>カ</t>
    </rPh>
    <phoneticPr fontId="2"/>
  </si>
  <si>
    <t>８－１３　シルバー人材センター利用状況</t>
    <rPh sb="9" eb="11">
      <t>ジンザイ</t>
    </rPh>
    <rPh sb="15" eb="17">
      <t>リヨウ</t>
    </rPh>
    <rPh sb="17" eb="19">
      <t>ジョウキョウ</t>
    </rPh>
    <phoneticPr fontId="2"/>
  </si>
  <si>
    <t>各年度末現在(単位：件・人・円）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5">
      <t>エン</t>
    </rPh>
    <phoneticPr fontId="2"/>
  </si>
  <si>
    <t>受託      件数</t>
    <rPh sb="0" eb="2">
      <t>ジュタク</t>
    </rPh>
    <rPh sb="8" eb="10">
      <t>ケンスウ</t>
    </rPh>
    <phoneticPr fontId="2"/>
  </si>
  <si>
    <t>就 業
延人員</t>
    <rPh sb="0" eb="1">
      <t>シュウ</t>
    </rPh>
    <rPh sb="2" eb="3">
      <t>ギョウ</t>
    </rPh>
    <rPh sb="4" eb="5">
      <t>ノ</t>
    </rPh>
    <rPh sb="5" eb="7">
      <t>ジンイン</t>
    </rPh>
    <phoneticPr fontId="2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</si>
  <si>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2"/>
  </si>
  <si>
    <t>会員数</t>
    <rPh sb="0" eb="3">
      <t>カイインスウ</t>
    </rPh>
    <phoneticPr fontId="2"/>
  </si>
  <si>
    <t>配分金</t>
    <rPh sb="0" eb="2">
      <t>ハイブン</t>
    </rPh>
    <rPh sb="2" eb="3">
      <t>キン</t>
    </rPh>
    <phoneticPr fontId="2"/>
  </si>
  <si>
    <t>原材料費</t>
    <rPh sb="0" eb="3">
      <t>ゲンザイリョウ</t>
    </rPh>
    <rPh sb="3" eb="4">
      <t>ヒ</t>
    </rPh>
    <phoneticPr fontId="2"/>
  </si>
  <si>
    <t>事務費</t>
    <rPh sb="0" eb="3">
      <t>ジムヒ</t>
    </rPh>
    <phoneticPr fontId="2"/>
  </si>
  <si>
    <t>総　　　数</t>
  </si>
  <si>
    <t>公共事業</t>
  </si>
  <si>
    <t>民間事業</t>
  </si>
  <si>
    <t>事業所</t>
  </si>
  <si>
    <t>一般家庭</t>
  </si>
  <si>
    <t>独自事業</t>
  </si>
  <si>
    <t>総　　　数</t>
    <rPh sb="0" eb="1">
      <t>フサ</t>
    </rPh>
    <rPh sb="4" eb="5">
      <t>カズ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</si>
  <si>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</si>
  <si>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</si>
  <si>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事業所</t>
    <rPh sb="0" eb="2">
      <t>ジギョウ</t>
    </rPh>
    <rPh sb="2" eb="3">
      <t>ショ</t>
    </rPh>
    <phoneticPr fontId="2"/>
  </si>
  <si>
    <t>一般家庭</t>
    <rPh sb="0" eb="2">
      <t>イッパン</t>
    </rPh>
    <rPh sb="2" eb="4">
      <t>カテイ</t>
    </rPh>
    <phoneticPr fontId="2"/>
  </si>
  <si>
    <t>独自事業</t>
    <rPh sb="0" eb="2">
      <t>ドクジ</t>
    </rPh>
    <rPh sb="2" eb="4">
      <t>ジギョウ</t>
    </rPh>
    <phoneticPr fontId="2"/>
  </si>
  <si>
    <t>令和元年度</t>
    <rPh sb="0" eb="5">
      <t>レイワガンネンド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</si>
  <si>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</si>
  <si>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資料：市政年報（地域包括ケア推進課）</t>
    <rPh sb="0" eb="2">
      <t>シリョウ</t>
    </rPh>
    <rPh sb="3" eb="7">
      <t>シセイネンポウ</t>
    </rPh>
    <rPh sb="8" eb="10">
      <t>チイキ</t>
    </rPh>
    <rPh sb="10" eb="12">
      <t>ホウカツ</t>
    </rPh>
    <rPh sb="14" eb="16">
      <t>スイシン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</si>
</sst>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0_ "/>
    <numFmt numFmtId="178" formatCode="#,##0.00_);[Red]\(#,##0.00\)"/>
    <numFmt numFmtId="179" formatCode="#,##0;&quot;△ &quot;#,##0"/>
    <numFmt numFmtId="180" formatCode="#,##0.0;&quot;△ &quot;#,##0.0"/>
    <numFmt numFmtId="181" formatCode="#,###&quot;人&quot;"/>
    <numFmt numFmtId="182" formatCode="#,###&quot;件&quot;"/>
    <numFmt numFmtId="183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</cellStyleXfs>
  <cellXfs count="38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shrinkToFit="1"/>
    </xf>
    <xf numFmtId="38" fontId="3" fillId="0" borderId="0" xfId="1" applyFont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179" fontId="5" fillId="0" borderId="8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179" fontId="5" fillId="0" borderId="10" xfId="0" applyNumberFormat="1" applyFont="1" applyFill="1" applyBorder="1" applyAlignment="1">
      <alignment horizontal="right" vertical="center" shrinkToFit="1"/>
    </xf>
    <xf numFmtId="0" fontId="5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Fill="1" applyAlignment="1"/>
    <xf numFmtId="0" fontId="7" fillId="0" borderId="0" xfId="5" applyFont="1"/>
    <xf numFmtId="0" fontId="0" fillId="0" borderId="0" xfId="5" applyFont="1"/>
    <xf numFmtId="0" fontId="6" fillId="0" borderId="0" xfId="5" applyFont="1"/>
    <xf numFmtId="0" fontId="5" fillId="0" borderId="0" xfId="5" applyFont="1"/>
    <xf numFmtId="0" fontId="5" fillId="0" borderId="0" xfId="9" applyFont="1">
      <alignment vertical="center"/>
    </xf>
    <xf numFmtId="0" fontId="5" fillId="0" borderId="0" xfId="9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0" fontId="5" fillId="0" borderId="1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179" fontId="5" fillId="0" borderId="8" xfId="4" applyNumberFormat="1" applyFont="1" applyBorder="1" applyAlignment="1">
      <alignment horizontal="right" vertical="center" shrinkToFit="1"/>
    </xf>
    <xf numFmtId="179" fontId="5" fillId="0" borderId="0" xfId="4" applyNumberFormat="1" applyFont="1" applyBorder="1" applyAlignment="1">
      <alignment horizontal="right" vertical="center" shrinkToFit="1"/>
    </xf>
    <xf numFmtId="180" fontId="5" fillId="0" borderId="0" xfId="9" applyNumberFormat="1" applyFont="1" applyBorder="1" applyAlignment="1">
      <alignment horizontal="right" vertical="center" shrinkToFit="1"/>
    </xf>
    <xf numFmtId="179" fontId="5" fillId="0" borderId="8" xfId="4" applyNumberFormat="1" applyFont="1" applyFill="1" applyBorder="1" applyAlignment="1">
      <alignment horizontal="right" vertical="center" shrinkToFit="1"/>
    </xf>
    <xf numFmtId="179" fontId="5" fillId="0" borderId="0" xfId="4" applyNumberFormat="1" applyFont="1" applyFill="1" applyBorder="1" applyAlignment="1">
      <alignment horizontal="right" vertical="center" shrinkToFit="1"/>
    </xf>
    <xf numFmtId="0" fontId="5" fillId="0" borderId="0" xfId="5" applyFont="1" applyAlignment="1"/>
    <xf numFmtId="180" fontId="5" fillId="0" borderId="0" xfId="9" applyNumberFormat="1" applyFont="1" applyFill="1" applyBorder="1" applyAlignment="1">
      <alignment horizontal="right" vertical="center" shrinkToFit="1"/>
    </xf>
    <xf numFmtId="0" fontId="5" fillId="0" borderId="4" xfId="9" applyFont="1" applyBorder="1" applyAlignment="1">
      <alignment horizontal="center" vertical="center"/>
    </xf>
    <xf numFmtId="179" fontId="5" fillId="0" borderId="9" xfId="4" applyNumberFormat="1" applyFont="1" applyFill="1" applyBorder="1" applyAlignment="1">
      <alignment horizontal="right" vertical="center" shrinkToFit="1"/>
    </xf>
    <xf numFmtId="179" fontId="5" fillId="0" borderId="10" xfId="4" applyNumberFormat="1" applyFont="1" applyFill="1" applyBorder="1" applyAlignment="1">
      <alignment horizontal="right" vertical="center" shrinkToFit="1"/>
    </xf>
    <xf numFmtId="180" fontId="5" fillId="0" borderId="10" xfId="9" applyNumberFormat="1" applyFont="1" applyFill="1" applyBorder="1" applyAlignment="1">
      <alignment horizontal="right" vertical="center" shrinkToFit="1"/>
    </xf>
    <xf numFmtId="0" fontId="11" fillId="0" borderId="0" xfId="9" applyFont="1" applyBorder="1" applyAlignment="1">
      <alignment horizontal="left"/>
    </xf>
    <xf numFmtId="38" fontId="5" fillId="0" borderId="0" xfId="4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178" fontId="5" fillId="0" borderId="0" xfId="9" applyNumberFormat="1" applyFont="1" applyBorder="1">
      <alignment vertical="center"/>
    </xf>
    <xf numFmtId="178" fontId="5" fillId="0" borderId="0" xfId="4" applyNumberFormat="1" applyFont="1" applyBorder="1" applyAlignment="1">
      <alignment horizontal="right" vertical="center"/>
    </xf>
    <xf numFmtId="0" fontId="3" fillId="0" borderId="0" xfId="5" applyFont="1" applyFill="1"/>
    <xf numFmtId="0" fontId="3" fillId="0" borderId="0" xfId="9" applyFont="1">
      <alignment vertical="center"/>
    </xf>
    <xf numFmtId="0" fontId="3" fillId="0" borderId="0" xfId="5" applyFont="1"/>
    <xf numFmtId="0" fontId="5" fillId="0" borderId="0" xfId="5" applyFont="1" applyFill="1"/>
    <xf numFmtId="0" fontId="7" fillId="0" borderId="0" xfId="9" applyFont="1">
      <alignment vertical="center"/>
    </xf>
    <xf numFmtId="0" fontId="6" fillId="0" borderId="0" xfId="9" applyFont="1">
      <alignment vertical="center"/>
    </xf>
    <xf numFmtId="0" fontId="5" fillId="0" borderId="1" xfId="9" applyFont="1" applyBorder="1" applyAlignment="1">
      <alignment horizontal="center" vertical="center" shrinkToFit="1"/>
    </xf>
    <xf numFmtId="0" fontId="5" fillId="0" borderId="2" xfId="9" applyFont="1" applyBorder="1" applyAlignment="1">
      <alignment horizontal="center" vertical="center" shrinkToFit="1"/>
    </xf>
    <xf numFmtId="0" fontId="3" fillId="0" borderId="5" xfId="9" applyFont="1" applyBorder="1" applyAlignment="1">
      <alignment horizontal="center" vertical="center"/>
    </xf>
    <xf numFmtId="179" fontId="3" fillId="0" borderId="6" xfId="5" applyNumberFormat="1" applyFont="1" applyBorder="1" applyAlignment="1">
      <alignment horizontal="right" vertical="center" shrinkToFit="1"/>
    </xf>
    <xf numFmtId="179" fontId="3" fillId="0" borderId="7" xfId="5" applyNumberFormat="1" applyFont="1" applyBorder="1" applyAlignment="1">
      <alignment horizontal="right" vertical="center" shrinkToFit="1"/>
    </xf>
    <xf numFmtId="179" fontId="3" fillId="0" borderId="7" xfId="9" applyNumberFormat="1" applyFont="1" applyBorder="1" applyAlignment="1">
      <alignment horizontal="right" vertical="center" shrinkToFit="1"/>
    </xf>
    <xf numFmtId="0" fontId="5" fillId="0" borderId="0" xfId="5" applyFont="1" applyAlignment="1">
      <alignment horizontal="right" vertical="center"/>
    </xf>
    <xf numFmtId="0" fontId="3" fillId="0" borderId="4" xfId="9" applyFont="1" applyBorder="1" applyAlignment="1">
      <alignment horizontal="center" vertical="center"/>
    </xf>
    <xf numFmtId="179" fontId="3" fillId="0" borderId="8" xfId="5" applyNumberFormat="1" applyFont="1" applyBorder="1" applyAlignment="1">
      <alignment horizontal="right" vertical="center" shrinkToFit="1"/>
    </xf>
    <xf numFmtId="179" fontId="3" fillId="0" borderId="0" xfId="5" applyNumberFormat="1" applyFont="1" applyBorder="1" applyAlignment="1">
      <alignment horizontal="right" vertical="center" shrinkToFit="1"/>
    </xf>
    <xf numFmtId="179" fontId="3" fillId="0" borderId="0" xfId="9" applyNumberFormat="1" applyFont="1" applyBorder="1" applyAlignment="1">
      <alignment horizontal="right" vertical="center" shrinkToFit="1"/>
    </xf>
    <xf numFmtId="0" fontId="3" fillId="0" borderId="3" xfId="9" applyFont="1" applyBorder="1" applyAlignment="1">
      <alignment horizontal="center" vertical="center"/>
    </xf>
    <xf numFmtId="179" fontId="3" fillId="0" borderId="0" xfId="5" applyNumberFormat="1" applyFont="1" applyFill="1" applyBorder="1" applyAlignment="1">
      <alignment horizontal="right" vertical="center" shrinkToFit="1"/>
    </xf>
    <xf numFmtId="179" fontId="3" fillId="0" borderId="8" xfId="5" applyNumberFormat="1" applyFont="1" applyFill="1" applyBorder="1" applyAlignment="1">
      <alignment horizontal="right" vertical="center" shrinkToFit="1"/>
    </xf>
    <xf numFmtId="179" fontId="3" fillId="0" borderId="9" xfId="5" applyNumberFormat="1" applyFont="1" applyBorder="1" applyAlignment="1">
      <alignment horizontal="right" vertical="center" shrinkToFit="1"/>
    </xf>
    <xf numFmtId="179" fontId="3" fillId="0" borderId="10" xfId="5" applyNumberFormat="1" applyFont="1" applyFill="1" applyBorder="1" applyAlignment="1">
      <alignment horizontal="right" vertical="center" shrinkToFit="1"/>
    </xf>
    <xf numFmtId="0" fontId="5" fillId="0" borderId="0" xfId="9" applyFont="1" applyBorder="1" applyAlignment="1">
      <alignment horizontal="left"/>
    </xf>
    <xf numFmtId="38" fontId="5" fillId="0" borderId="7" xfId="4" applyFont="1" applyBorder="1" applyAlignment="1">
      <alignment horizontal="right" vertical="center"/>
    </xf>
    <xf numFmtId="0" fontId="7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3" fontId="12" fillId="0" borderId="0" xfId="6" applyNumberFormat="1" applyFont="1" applyAlignment="1">
      <alignment vertical="center"/>
    </xf>
    <xf numFmtId="38" fontId="12" fillId="0" borderId="0" xfId="3" applyFont="1" applyAlignment="1">
      <alignment vertical="center"/>
    </xf>
    <xf numFmtId="0" fontId="1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8" applyFont="1" applyAlignment="1">
      <alignment vertical="center"/>
    </xf>
    <xf numFmtId="3" fontId="5" fillId="0" borderId="0" xfId="8" applyNumberFormat="1" applyFont="1" applyAlignment="1">
      <alignment vertical="center"/>
    </xf>
    <xf numFmtId="3" fontId="5" fillId="0" borderId="0" xfId="6" applyNumberFormat="1" applyFont="1" applyAlignment="1">
      <alignment horizontal="right" vertical="center"/>
    </xf>
    <xf numFmtId="3" fontId="5" fillId="0" borderId="2" xfId="6" applyNumberFormat="1" applyFont="1" applyBorder="1" applyAlignment="1">
      <alignment horizontal="center" vertical="center"/>
    </xf>
    <xf numFmtId="3" fontId="5" fillId="0" borderId="6" xfId="6" applyNumberFormat="1" applyFont="1" applyBorder="1" applyAlignment="1">
      <alignment horizontal="right" vertical="center"/>
    </xf>
    <xf numFmtId="3" fontId="5" fillId="0" borderId="7" xfId="6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0" fontId="5" fillId="0" borderId="11" xfId="8" applyFont="1" applyBorder="1" applyAlignment="1">
      <alignment horizontal="right" vertical="center"/>
    </xf>
    <xf numFmtId="3" fontId="5" fillId="0" borderId="8" xfId="6" applyNumberFormat="1" applyFont="1" applyBorder="1" applyAlignment="1">
      <alignment horizontal="right" vertical="center"/>
    </xf>
    <xf numFmtId="3" fontId="5" fillId="0" borderId="0" xfId="6" applyNumberFormat="1" applyFont="1" applyBorder="1" applyAlignment="1">
      <alignment horizontal="right" vertical="center"/>
    </xf>
    <xf numFmtId="0" fontId="5" fillId="0" borderId="12" xfId="8" applyFont="1" applyBorder="1" applyAlignment="1">
      <alignment horizontal="right" vertical="center"/>
    </xf>
    <xf numFmtId="0" fontId="5" fillId="0" borderId="13" xfId="8" applyFont="1" applyBorder="1" applyAlignment="1">
      <alignment horizontal="right" vertical="center"/>
    </xf>
    <xf numFmtId="3" fontId="5" fillId="0" borderId="9" xfId="6" applyNumberFormat="1" applyFont="1" applyBorder="1" applyAlignment="1">
      <alignment horizontal="right" vertical="center"/>
    </xf>
    <xf numFmtId="3" fontId="5" fillId="0" borderId="10" xfId="6" applyNumberFormat="1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0" fontId="5" fillId="0" borderId="0" xfId="8" applyFont="1" applyBorder="1" applyAlignment="1">
      <alignment horizontal="center" vertical="center" textRotation="255"/>
    </xf>
    <xf numFmtId="0" fontId="5" fillId="0" borderId="0" xfId="8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0" fontId="5" fillId="0" borderId="10" xfId="8" applyFont="1" applyBorder="1" applyAlignment="1">
      <alignment vertical="center"/>
    </xf>
    <xf numFmtId="0" fontId="5" fillId="0" borderId="0" xfId="8" applyFont="1" applyBorder="1" applyAlignment="1">
      <alignment horizontal="center" vertical="center" wrapText="1"/>
    </xf>
    <xf numFmtId="3" fontId="5" fillId="0" borderId="0" xfId="6" applyNumberFormat="1" applyFont="1" applyBorder="1" applyAlignment="1">
      <alignment vertical="center"/>
    </xf>
    <xf numFmtId="38" fontId="5" fillId="0" borderId="0" xfId="3" applyFont="1" applyAlignment="1">
      <alignment vertical="center"/>
    </xf>
    <xf numFmtId="38" fontId="5" fillId="0" borderId="10" xfId="3" applyFont="1" applyBorder="1" applyAlignment="1">
      <alignment vertical="center"/>
    </xf>
    <xf numFmtId="0" fontId="5" fillId="0" borderId="0" xfId="8" applyFont="1" applyBorder="1" applyAlignment="1">
      <alignment horizontal="left" vertical="center"/>
    </xf>
    <xf numFmtId="38" fontId="5" fillId="0" borderId="0" xfId="3" applyFont="1" applyAlignment="1">
      <alignment horizontal="right" vertical="center"/>
    </xf>
    <xf numFmtId="0" fontId="15" fillId="0" borderId="0" xfId="8" applyAlignment="1">
      <alignment vertical="center"/>
    </xf>
    <xf numFmtId="0" fontId="3" fillId="0" borderId="0" xfId="6" applyFont="1" applyAlignment="1">
      <alignment vertical="center"/>
    </xf>
    <xf numFmtId="38" fontId="3" fillId="0" borderId="0" xfId="3" applyFont="1" applyAlignment="1">
      <alignment vertical="center"/>
    </xf>
    <xf numFmtId="0" fontId="5" fillId="0" borderId="0" xfId="8" applyFont="1" applyFill="1" applyAlignment="1">
      <alignment vertical="center"/>
    </xf>
    <xf numFmtId="3" fontId="5" fillId="0" borderId="0" xfId="6" applyNumberFormat="1" applyFont="1" applyAlignment="1">
      <alignment vertical="center"/>
    </xf>
    <xf numFmtId="38" fontId="5" fillId="0" borderId="0" xfId="4" applyFont="1" applyAlignment="1">
      <alignment vertical="center"/>
    </xf>
    <xf numFmtId="0" fontId="7" fillId="0" borderId="0" xfId="6" applyFont="1" applyAlignment="1">
      <alignment vertical="center"/>
    </xf>
    <xf numFmtId="38" fontId="5" fillId="0" borderId="2" xfId="3" applyFont="1" applyBorder="1" applyAlignment="1">
      <alignment horizontal="center" vertical="center"/>
    </xf>
    <xf numFmtId="38" fontId="5" fillId="0" borderId="0" xfId="3" applyFont="1" applyAlignment="1">
      <alignment vertical="center" shrinkToFit="1"/>
    </xf>
    <xf numFmtId="3" fontId="5" fillId="0" borderId="0" xfId="6" applyNumberFormat="1" applyFont="1" applyAlignment="1">
      <alignment vertical="center" shrinkToFit="1"/>
    </xf>
    <xf numFmtId="38" fontId="5" fillId="0" borderId="0" xfId="3" applyFont="1" applyFill="1" applyBorder="1" applyAlignment="1">
      <alignment horizontal="right" vertical="center" shrinkToFit="1"/>
    </xf>
    <xf numFmtId="3" fontId="5" fillId="0" borderId="0" xfId="6" applyNumberFormat="1" applyFont="1" applyFill="1" applyBorder="1" applyAlignment="1">
      <alignment horizontal="right" vertical="center" shrinkToFit="1"/>
    </xf>
    <xf numFmtId="38" fontId="5" fillId="0" borderId="10" xfId="3" applyFont="1" applyFill="1" applyBorder="1" applyAlignment="1">
      <alignment horizontal="right" vertical="center" shrinkToFit="1"/>
    </xf>
    <xf numFmtId="3" fontId="5" fillId="0" borderId="10" xfId="6" applyNumberFormat="1" applyFont="1" applyFill="1" applyBorder="1" applyAlignment="1">
      <alignment horizontal="right" vertical="center" shrinkToFit="1"/>
    </xf>
    <xf numFmtId="0" fontId="5" fillId="0" borderId="0" xfId="8" applyFont="1" applyBorder="1" applyAlignment="1">
      <alignment vertical="center"/>
    </xf>
    <xf numFmtId="0" fontId="5" fillId="0" borderId="0" xfId="6" applyFont="1" applyAlignment="1">
      <alignment vertical="center" shrinkToFit="1"/>
    </xf>
    <xf numFmtId="38" fontId="5" fillId="0" borderId="2" xfId="3" applyFont="1" applyBorder="1" applyAlignment="1">
      <alignment horizontal="center" vertical="center" shrinkToFit="1"/>
    </xf>
    <xf numFmtId="3" fontId="5" fillId="0" borderId="2" xfId="6" applyNumberFormat="1" applyFont="1" applyBorder="1" applyAlignment="1">
      <alignment horizontal="center" vertical="center" shrinkToFit="1"/>
    </xf>
    <xf numFmtId="38" fontId="5" fillId="0" borderId="9" xfId="3" applyFont="1" applyBorder="1" applyAlignment="1">
      <alignment vertical="center" shrinkToFit="1"/>
    </xf>
    <xf numFmtId="38" fontId="5" fillId="0" borderId="10" xfId="3" applyFont="1" applyBorder="1" applyAlignment="1">
      <alignment vertical="center" shrinkToFit="1"/>
    </xf>
    <xf numFmtId="3" fontId="5" fillId="0" borderId="10" xfId="6" applyNumberFormat="1" applyFont="1" applyBorder="1" applyAlignment="1">
      <alignment vertical="center" shrinkToFit="1"/>
    </xf>
    <xf numFmtId="0" fontId="5" fillId="0" borderId="0" xfId="6" applyFont="1" applyAlignment="1">
      <alignment horizontal="right" vertical="center"/>
    </xf>
    <xf numFmtId="0" fontId="7" fillId="0" borderId="0" xfId="6" applyFont="1" applyAlignment="1">
      <alignment horizontal="left"/>
    </xf>
    <xf numFmtId="0" fontId="12" fillId="0" borderId="0" xfId="6" applyFont="1"/>
    <xf numFmtId="0" fontId="5" fillId="0" borderId="0" xfId="9" applyFont="1" applyAlignment="1">
      <alignment horizontal="left" vertical="center"/>
    </xf>
    <xf numFmtId="0" fontId="5" fillId="0" borderId="0" xfId="9" applyFont="1" applyBorder="1">
      <alignment vertical="center"/>
    </xf>
    <xf numFmtId="0" fontId="5" fillId="0" borderId="0" xfId="6" applyFont="1"/>
    <xf numFmtId="0" fontId="5" fillId="0" borderId="0" xfId="9" applyFont="1" applyBorder="1" applyAlignment="1">
      <alignment vertical="center"/>
    </xf>
    <xf numFmtId="0" fontId="5" fillId="0" borderId="0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 shrinkToFit="1"/>
    </xf>
    <xf numFmtId="0" fontId="5" fillId="0" borderId="13" xfId="9" applyFont="1" applyBorder="1" applyAlignment="1">
      <alignment horizontal="center" vertical="center" wrapText="1" shrinkToFit="1"/>
    </xf>
    <xf numFmtId="0" fontId="5" fillId="0" borderId="9" xfId="9" applyFont="1" applyBorder="1" applyAlignment="1">
      <alignment horizontal="center" vertical="center" wrapText="1"/>
    </xf>
    <xf numFmtId="0" fontId="5" fillId="0" borderId="0" xfId="9" applyFont="1" applyBorder="1" applyAlignment="1">
      <alignment vertical="center" wrapText="1"/>
    </xf>
    <xf numFmtId="179" fontId="5" fillId="0" borderId="8" xfId="3" applyNumberFormat="1" applyFont="1" applyBorder="1" applyAlignment="1">
      <alignment horizontal="right" vertical="center" shrinkToFit="1"/>
    </xf>
    <xf numFmtId="179" fontId="5" fillId="0" borderId="0" xfId="3" applyNumberFormat="1" applyFont="1" applyBorder="1" applyAlignment="1">
      <alignment horizontal="right" vertical="center" shrinkToFit="1"/>
    </xf>
    <xf numFmtId="179" fontId="5" fillId="0" borderId="0" xfId="9" applyNumberFormat="1" applyFont="1" applyBorder="1" applyAlignment="1">
      <alignment horizontal="right" vertical="center" shrinkToFit="1"/>
    </xf>
    <xf numFmtId="0" fontId="5" fillId="0" borderId="3" xfId="9" applyFont="1" applyBorder="1" applyAlignment="1">
      <alignment horizontal="center" vertical="center" shrinkToFit="1"/>
    </xf>
    <xf numFmtId="179" fontId="5" fillId="0" borderId="8" xfId="3" applyNumberFormat="1" applyFont="1" applyFill="1" applyBorder="1" applyAlignment="1">
      <alignment horizontal="right" vertical="center" shrinkToFit="1"/>
    </xf>
    <xf numFmtId="179" fontId="5" fillId="0" borderId="0" xfId="3" applyNumberFormat="1" applyFont="1" applyFill="1" applyBorder="1" applyAlignment="1">
      <alignment horizontal="right" vertical="center" shrinkToFit="1"/>
    </xf>
    <xf numFmtId="179" fontId="5" fillId="0" borderId="0" xfId="9" applyNumberFormat="1" applyFont="1" applyFill="1" applyBorder="1" applyAlignment="1">
      <alignment horizontal="right" vertical="center" shrinkToFit="1"/>
    </xf>
    <xf numFmtId="0" fontId="5" fillId="0" borderId="0" xfId="6" applyFont="1" applyAlignment="1"/>
    <xf numFmtId="0" fontId="5" fillId="0" borderId="4" xfId="9" applyFont="1" applyBorder="1" applyAlignment="1">
      <alignment horizontal="center" vertical="center" shrinkToFit="1"/>
    </xf>
    <xf numFmtId="179" fontId="5" fillId="0" borderId="9" xfId="3" applyNumberFormat="1" applyFont="1" applyFill="1" applyBorder="1" applyAlignment="1">
      <alignment horizontal="right" vertical="center" shrinkToFit="1"/>
    </xf>
    <xf numFmtId="179" fontId="5" fillId="0" borderId="10" xfId="3" applyNumberFormat="1" applyFont="1" applyFill="1" applyBorder="1" applyAlignment="1">
      <alignment horizontal="right" vertical="center" shrinkToFit="1"/>
    </xf>
    <xf numFmtId="49" fontId="5" fillId="0" borderId="0" xfId="3" applyNumberFormat="1" applyFont="1" applyBorder="1" applyAlignment="1">
      <alignment horizontal="right" vertical="center"/>
    </xf>
    <xf numFmtId="178" fontId="5" fillId="0" borderId="0" xfId="3" applyNumberFormat="1" applyFont="1" applyBorder="1" applyAlignment="1">
      <alignment vertical="center"/>
    </xf>
    <xf numFmtId="0" fontId="5" fillId="0" borderId="0" xfId="9" applyFont="1" applyAlignment="1">
      <alignment vertical="center"/>
    </xf>
    <xf numFmtId="0" fontId="15" fillId="0" borderId="0" xfId="8"/>
    <xf numFmtId="0" fontId="3" fillId="0" borderId="0" xfId="6" applyFont="1"/>
    <xf numFmtId="0" fontId="5" fillId="0" borderId="0" xfId="6" applyFont="1" applyAlignment="1">
      <alignment horizontal="left" vertical="center"/>
    </xf>
    <xf numFmtId="0" fontId="5" fillId="0" borderId="0" xfId="5" applyFont="1" applyAlignment="1">
      <alignment horizontal="left"/>
    </xf>
    <xf numFmtId="0" fontId="7" fillId="0" borderId="0" xfId="9" applyFont="1" applyAlignment="1">
      <alignment horizontal="left" vertical="center"/>
    </xf>
    <xf numFmtId="0" fontId="1" fillId="0" borderId="0" xfId="9" applyFont="1">
      <alignment vertical="center"/>
    </xf>
    <xf numFmtId="0" fontId="1" fillId="0" borderId="0" xfId="5" applyFont="1"/>
    <xf numFmtId="0" fontId="6" fillId="0" borderId="0" xfId="9" applyFont="1" applyAlignment="1">
      <alignment horizontal="left" vertical="center"/>
    </xf>
    <xf numFmtId="0" fontId="3" fillId="0" borderId="5" xfId="9" applyFont="1" applyBorder="1" applyAlignment="1">
      <alignment horizontal="right" vertical="center"/>
    </xf>
    <xf numFmtId="0" fontId="3" fillId="0" borderId="3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179" fontId="3" fillId="0" borderId="10" xfId="5" applyNumberFormat="1" applyFont="1" applyBorder="1" applyAlignment="1">
      <alignment horizontal="right" vertical="center" shrinkToFit="1"/>
    </xf>
    <xf numFmtId="179" fontId="3" fillId="0" borderId="10" xfId="9" applyNumberFormat="1" applyFont="1" applyBorder="1" applyAlignment="1">
      <alignment horizontal="right" vertical="center" shrinkToFit="1"/>
    </xf>
    <xf numFmtId="179" fontId="3" fillId="0" borderId="6" xfId="5" applyNumberFormat="1" applyFont="1" applyFill="1" applyBorder="1" applyAlignment="1">
      <alignment horizontal="right" vertical="center" shrinkToFit="1"/>
    </xf>
    <xf numFmtId="179" fontId="3" fillId="0" borderId="7" xfId="5" applyNumberFormat="1" applyFont="1" applyFill="1" applyBorder="1" applyAlignment="1">
      <alignment horizontal="right" vertical="center" shrinkToFit="1"/>
    </xf>
    <xf numFmtId="179" fontId="3" fillId="0" borderId="9" xfId="5" applyNumberFormat="1" applyFont="1" applyFill="1" applyBorder="1" applyAlignment="1">
      <alignment horizontal="right" vertical="center" shrinkToFit="1"/>
    </xf>
    <xf numFmtId="38" fontId="5" fillId="0" borderId="0" xfId="9" applyNumberFormat="1" applyFont="1" applyAlignment="1">
      <alignment vertical="center"/>
    </xf>
    <xf numFmtId="38" fontId="3" fillId="0" borderId="0" xfId="9" applyNumberFormat="1" applyFont="1">
      <alignment vertical="center"/>
    </xf>
    <xf numFmtId="3" fontId="5" fillId="0" borderId="13" xfId="3" applyNumberFormat="1" applyFont="1" applyBorder="1" applyAlignment="1">
      <alignment horizontal="center" vertical="center"/>
    </xf>
    <xf numFmtId="177" fontId="5" fillId="0" borderId="9" xfId="9" applyNumberFormat="1" applyFont="1" applyBorder="1" applyAlignment="1">
      <alignment horizontal="center" vertical="center"/>
    </xf>
    <xf numFmtId="177" fontId="5" fillId="0" borderId="0" xfId="9" applyNumberFormat="1" applyFont="1" applyBorder="1" applyAlignment="1">
      <alignment horizontal="center" vertical="center"/>
    </xf>
    <xf numFmtId="3" fontId="5" fillId="0" borderId="0" xfId="3" applyNumberFormat="1" applyFont="1" applyBorder="1" applyAlignment="1">
      <alignment horizontal="right" vertical="center"/>
    </xf>
    <xf numFmtId="179" fontId="5" fillId="0" borderId="10" xfId="9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1" fontId="5" fillId="0" borderId="7" xfId="0" applyNumberFormat="1" applyFont="1" applyBorder="1" applyAlignment="1">
      <alignment horizontal="right" vertical="center"/>
    </xf>
    <xf numFmtId="10" fontId="5" fillId="0" borderId="7" xfId="0" applyNumberFormat="1" applyFont="1" applyBorder="1" applyAlignment="1">
      <alignment horizontal="right" vertical="center"/>
    </xf>
    <xf numFmtId="182" fontId="5" fillId="0" borderId="7" xfId="1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182" fontId="5" fillId="0" borderId="0" xfId="1" applyNumberFormat="1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0" fontId="5" fillId="0" borderId="10" xfId="0" applyNumberFormat="1" applyFont="1" applyBorder="1" applyAlignment="1">
      <alignment horizontal="right" vertical="center"/>
    </xf>
    <xf numFmtId="182" fontId="5" fillId="0" borderId="10" xfId="1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38" fontId="3" fillId="0" borderId="1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2" borderId="0" xfId="1" applyFont="1" applyFill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83" fontId="3" fillId="0" borderId="7" xfId="0" applyNumberFormat="1" applyFont="1" applyBorder="1">
      <alignment vertical="center"/>
    </xf>
    <xf numFmtId="183" fontId="3" fillId="0" borderId="0" xfId="0" applyNumberFormat="1" applyFont="1" applyBorder="1">
      <alignment vertical="center"/>
    </xf>
    <xf numFmtId="183" fontId="3" fillId="0" borderId="6" xfId="0" applyNumberFormat="1" applyFont="1" applyBorder="1">
      <alignment vertical="center"/>
    </xf>
    <xf numFmtId="183" fontId="3" fillId="0" borderId="9" xfId="0" applyNumberFormat="1" applyFont="1" applyBorder="1">
      <alignment vertical="center"/>
    </xf>
    <xf numFmtId="183" fontId="3" fillId="0" borderId="10" xfId="0" applyNumberFormat="1" applyFont="1" applyBorder="1">
      <alignment vertical="center"/>
    </xf>
    <xf numFmtId="183" fontId="3" fillId="0" borderId="8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7" fillId="0" borderId="0" xfId="7" applyFont="1">
      <alignment vertical="center"/>
    </xf>
    <xf numFmtId="0" fontId="1" fillId="0" borderId="0" xfId="7" applyFont="1">
      <alignment vertical="center"/>
    </xf>
    <xf numFmtId="0" fontId="6" fillId="0" borderId="0" xfId="7" applyFont="1">
      <alignment vertical="center"/>
    </xf>
    <xf numFmtId="0" fontId="5" fillId="0" borderId="0" xfId="7" applyFont="1">
      <alignment vertical="center"/>
    </xf>
    <xf numFmtId="0" fontId="5" fillId="0" borderId="0" xfId="7" applyFont="1" applyAlignment="1">
      <alignment horizontal="right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179" fontId="11" fillId="0" borderId="6" xfId="7" applyNumberFormat="1" applyFont="1" applyBorder="1" applyAlignment="1">
      <alignment horizontal="right" vertical="center" shrinkToFit="1"/>
    </xf>
    <xf numFmtId="179" fontId="11" fillId="0" borderId="7" xfId="7" applyNumberFormat="1" applyFont="1" applyBorder="1" applyAlignment="1">
      <alignment horizontal="right" vertical="center" shrinkToFit="1"/>
    </xf>
    <xf numFmtId="179" fontId="11" fillId="0" borderId="7" xfId="7" applyNumberFormat="1" applyFont="1" applyFill="1" applyBorder="1" applyAlignment="1">
      <alignment horizontal="right" vertical="center" shrinkToFit="1"/>
    </xf>
    <xf numFmtId="179" fontId="11" fillId="0" borderId="7" xfId="2" applyNumberFormat="1" applyFont="1" applyFill="1" applyBorder="1" applyAlignment="1">
      <alignment horizontal="right" vertical="center" shrinkToFit="1"/>
    </xf>
    <xf numFmtId="179" fontId="5" fillId="0" borderId="7" xfId="7" applyNumberFormat="1" applyFont="1" applyBorder="1" applyAlignment="1">
      <alignment vertical="center" shrinkToFit="1"/>
    </xf>
    <xf numFmtId="179" fontId="11" fillId="0" borderId="8" xfId="7" applyNumberFormat="1" applyFont="1" applyBorder="1" applyAlignment="1">
      <alignment horizontal="right" vertical="center" shrinkToFit="1"/>
    </xf>
    <xf numFmtId="179" fontId="11" fillId="0" borderId="0" xfId="7" applyNumberFormat="1" applyFont="1" applyBorder="1" applyAlignment="1">
      <alignment horizontal="right" vertical="center" shrinkToFit="1"/>
    </xf>
    <xf numFmtId="179" fontId="11" fillId="0" borderId="0" xfId="7" applyNumberFormat="1" applyFont="1" applyFill="1" applyBorder="1" applyAlignment="1">
      <alignment horizontal="right" vertical="center" shrinkToFit="1"/>
    </xf>
    <xf numFmtId="179" fontId="11" fillId="0" borderId="0" xfId="2" applyNumberFormat="1" applyFont="1" applyFill="1" applyBorder="1" applyAlignment="1">
      <alignment horizontal="right" vertical="center" shrinkToFit="1"/>
    </xf>
    <xf numFmtId="179" fontId="5" fillId="0" borderId="0" xfId="7" applyNumberFormat="1" applyFont="1" applyBorder="1" applyAlignment="1">
      <alignment vertical="center" shrinkToFit="1"/>
    </xf>
    <xf numFmtId="179" fontId="11" fillId="0" borderId="8" xfId="7" applyNumberFormat="1" applyFont="1" applyFill="1" applyBorder="1" applyAlignment="1">
      <alignment horizontal="right" vertical="center" shrinkToFit="1"/>
    </xf>
    <xf numFmtId="179" fontId="5" fillId="0" borderId="0" xfId="7" applyNumberFormat="1" applyFont="1" applyFill="1" applyBorder="1" applyAlignment="1">
      <alignment vertical="center" shrinkToFit="1"/>
    </xf>
    <xf numFmtId="0" fontId="11" fillId="0" borderId="0" xfId="2" applyNumberFormat="1" applyFont="1" applyFill="1" applyBorder="1" applyAlignment="1">
      <alignment horizontal="right" vertical="center" shrinkToFit="1"/>
    </xf>
    <xf numFmtId="179" fontId="11" fillId="0" borderId="9" xfId="7" applyNumberFormat="1" applyFont="1" applyFill="1" applyBorder="1" applyAlignment="1">
      <alignment horizontal="right" vertical="center" shrinkToFit="1"/>
    </xf>
    <xf numFmtId="179" fontId="11" fillId="0" borderId="10" xfId="7" applyNumberFormat="1" applyFont="1" applyFill="1" applyBorder="1" applyAlignment="1">
      <alignment horizontal="right" vertical="center" shrinkToFit="1"/>
    </xf>
    <xf numFmtId="176" fontId="11" fillId="0" borderId="10" xfId="2" applyNumberFormat="1" applyFont="1" applyFill="1" applyBorder="1" applyAlignment="1">
      <alignment horizontal="right" vertical="center" shrinkToFit="1"/>
    </xf>
    <xf numFmtId="0" fontId="11" fillId="0" borderId="10" xfId="2" applyNumberFormat="1" applyFont="1" applyFill="1" applyBorder="1" applyAlignment="1">
      <alignment horizontal="right" vertical="center" shrinkToFit="1"/>
    </xf>
    <xf numFmtId="179" fontId="5" fillId="0" borderId="10" xfId="7" applyNumberFormat="1" applyFont="1" applyFill="1" applyBorder="1" applyAlignment="1">
      <alignment vertical="center" shrinkToFit="1"/>
    </xf>
    <xf numFmtId="0" fontId="5" fillId="0" borderId="7" xfId="7" applyFont="1" applyBorder="1" applyAlignment="1">
      <alignment horizontal="left"/>
    </xf>
    <xf numFmtId="0" fontId="0" fillId="0" borderId="7" xfId="0" applyBorder="1" applyAlignment="1">
      <alignment horizontal="left"/>
    </xf>
    <xf numFmtId="3" fontId="3" fillId="0" borderId="0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3" fontId="16" fillId="0" borderId="8" xfId="0" applyNumberFormat="1" applyFont="1" applyFill="1" applyBorder="1" applyAlignment="1">
      <alignment horizontal="right" vertical="center" shrinkToFit="1"/>
    </xf>
    <xf numFmtId="3" fontId="16" fillId="0" borderId="0" xfId="0" applyNumberFormat="1" applyFont="1" applyFill="1" applyBorder="1" applyAlignment="1">
      <alignment horizontal="right" vertical="center" shrinkToFit="1"/>
    </xf>
    <xf numFmtId="3" fontId="3" fillId="0" borderId="8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Border="1" applyAlignment="1">
      <alignment horizontal="right" vertical="center" shrinkToFit="1"/>
    </xf>
    <xf numFmtId="3" fontId="3" fillId="0" borderId="8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3" fontId="3" fillId="0" borderId="9" xfId="0" applyNumberFormat="1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4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 shrinkToFit="1"/>
    </xf>
    <xf numFmtId="0" fontId="5" fillId="0" borderId="7" xfId="9" applyFont="1" applyBorder="1" applyAlignment="1">
      <alignment horizontal="center" vertical="center" shrinkToFit="1"/>
    </xf>
    <xf numFmtId="0" fontId="5" fillId="0" borderId="0" xfId="9" applyFont="1" applyBorder="1" applyAlignment="1">
      <alignment horizontal="left" vertical="center"/>
    </xf>
    <xf numFmtId="0" fontId="5" fillId="0" borderId="10" xfId="9" applyFont="1" applyBorder="1" applyAlignment="1">
      <alignment horizontal="left" vertical="center"/>
    </xf>
    <xf numFmtId="0" fontId="5" fillId="0" borderId="7" xfId="9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 shrinkToFit="1"/>
    </xf>
    <xf numFmtId="0" fontId="5" fillId="0" borderId="13" xfId="9" applyFont="1" applyBorder="1" applyAlignment="1">
      <alignment horizontal="center" vertical="center" shrinkToFit="1"/>
    </xf>
    <xf numFmtId="0" fontId="5" fillId="0" borderId="7" xfId="9" applyFont="1" applyBorder="1" applyAlignment="1">
      <alignment horizontal="left" vertical="center"/>
    </xf>
    <xf numFmtId="0" fontId="5" fillId="0" borderId="15" xfId="8" applyFont="1" applyBorder="1" applyAlignment="1">
      <alignment horizontal="center" vertical="center"/>
    </xf>
    <xf numFmtId="0" fontId="5" fillId="0" borderId="14" xfId="8" applyFont="1" applyBorder="1" applyAlignment="1">
      <alignment horizontal="center" vertical="center"/>
    </xf>
    <xf numFmtId="0" fontId="5" fillId="0" borderId="5" xfId="8" applyFont="1" applyBorder="1" applyAlignment="1">
      <alignment horizontal="right" vertical="center"/>
    </xf>
    <xf numFmtId="0" fontId="5" fillId="0" borderId="11" xfId="8" applyFont="1" applyBorder="1" applyAlignment="1">
      <alignment horizontal="right" vertical="center"/>
    </xf>
    <xf numFmtId="0" fontId="5" fillId="0" borderId="3" xfId="8" applyFont="1" applyBorder="1" applyAlignment="1">
      <alignment horizontal="right" vertical="center"/>
    </xf>
    <xf numFmtId="0" fontId="5" fillId="0" borderId="12" xfId="8" applyFont="1" applyBorder="1" applyAlignment="1">
      <alignment horizontal="right" vertical="center"/>
    </xf>
    <xf numFmtId="0" fontId="5" fillId="0" borderId="10" xfId="8" applyFont="1" applyBorder="1" applyAlignment="1">
      <alignment horizontal="right" vertical="center"/>
    </xf>
    <xf numFmtId="0" fontId="5" fillId="0" borderId="4" xfId="8" applyFont="1" applyBorder="1" applyAlignment="1">
      <alignment horizontal="right" vertical="center"/>
    </xf>
    <xf numFmtId="0" fontId="5" fillId="0" borderId="15" xfId="8" applyFont="1" applyFill="1" applyBorder="1" applyAlignment="1">
      <alignment horizontal="right" vertical="center"/>
    </xf>
    <xf numFmtId="0" fontId="5" fillId="0" borderId="14" xfId="8" applyFont="1" applyFill="1" applyBorder="1" applyAlignment="1">
      <alignment horizontal="right" vertical="center"/>
    </xf>
    <xf numFmtId="0" fontId="5" fillId="0" borderId="5" xfId="8" applyFont="1" applyBorder="1" applyAlignment="1">
      <alignment horizontal="center" vertical="center" textRotation="255"/>
    </xf>
    <xf numFmtId="0" fontId="5" fillId="0" borderId="3" xfId="8" applyFont="1" applyBorder="1" applyAlignment="1">
      <alignment horizontal="center" vertical="center" textRotation="255"/>
    </xf>
    <xf numFmtId="0" fontId="5" fillId="0" borderId="4" xfId="8" applyFont="1" applyBorder="1" applyAlignment="1">
      <alignment horizontal="center" vertical="center" textRotation="255"/>
    </xf>
    <xf numFmtId="0" fontId="5" fillId="0" borderId="14" xfId="8" applyFont="1" applyBorder="1" applyAlignment="1">
      <alignment horizontal="right" vertical="center"/>
    </xf>
    <xf numFmtId="0" fontId="5" fillId="0" borderId="1" xfId="8" applyFont="1" applyBorder="1" applyAlignment="1">
      <alignment horizontal="right" vertical="center"/>
    </xf>
    <xf numFmtId="0" fontId="5" fillId="0" borderId="0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 wrapText="1"/>
    </xf>
    <xf numFmtId="0" fontId="5" fillId="0" borderId="13" xfId="9" applyFont="1" applyBorder="1" applyAlignment="1">
      <alignment horizontal="center" vertical="center" wrapText="1"/>
    </xf>
    <xf numFmtId="0" fontId="5" fillId="0" borderId="6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3" xfId="7" applyFont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/>
    </xf>
    <xf numFmtId="0" fontId="5" fillId="0" borderId="15" xfId="7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4" xfId="7" applyFont="1" applyBorder="1" applyAlignment="1">
      <alignment horizontal="right" vertical="center"/>
    </xf>
    <xf numFmtId="0" fontId="5" fillId="0" borderId="1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9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2 3" xfId="7"/>
    <cellStyle name="標準 4" xfId="8"/>
    <cellStyle name="標準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Normal="100" workbookViewId="0">
      <pane ySplit="6" topLeftCell="A7" activePane="bottomLeft" state="frozen"/>
      <selection pane="bottomLeft" activeCell="A29" sqref="A29"/>
    </sheetView>
  </sheetViews>
  <sheetFormatPr defaultColWidth="4.375" defaultRowHeight="12"/>
  <cols>
    <col min="1" max="1" width="11.625" style="3" customWidth="1"/>
    <col min="2" max="7" width="7.125" style="3" customWidth="1"/>
    <col min="8" max="19" width="7" style="3" customWidth="1"/>
    <col min="20" max="22" width="4.375" style="3"/>
    <col min="23" max="23" width="12.25" style="3" bestFit="1" customWidth="1"/>
    <col min="24" max="16384" width="4.375" style="3"/>
  </cols>
  <sheetData>
    <row r="1" spans="1:23" s="16" customFormat="1" ht="17.25" customHeight="1">
      <c r="A1" s="15" t="s">
        <v>12</v>
      </c>
      <c r="D1" s="17"/>
    </row>
    <row r="2" spans="1:23" ht="7.5" customHeight="1">
      <c r="A2" s="2"/>
      <c r="D2" s="4"/>
    </row>
    <row r="3" spans="1:23" ht="20.25" customHeight="1">
      <c r="D3" s="4"/>
      <c r="S3" s="18" t="s">
        <v>20</v>
      </c>
    </row>
    <row r="4" spans="1:23" ht="25.5" customHeight="1">
      <c r="A4" s="286" t="s">
        <v>19</v>
      </c>
      <c r="B4" s="289" t="s">
        <v>8</v>
      </c>
      <c r="C4" s="290"/>
      <c r="D4" s="289" t="s">
        <v>1</v>
      </c>
      <c r="E4" s="290"/>
      <c r="F4" s="289" t="s">
        <v>2</v>
      </c>
      <c r="G4" s="290"/>
      <c r="H4" s="289" t="s">
        <v>3</v>
      </c>
      <c r="I4" s="290"/>
      <c r="J4" s="289" t="s">
        <v>4</v>
      </c>
      <c r="K4" s="290"/>
      <c r="L4" s="289" t="s">
        <v>5</v>
      </c>
      <c r="M4" s="290"/>
      <c r="N4" s="289" t="s">
        <v>10</v>
      </c>
      <c r="O4" s="290"/>
      <c r="P4" s="289" t="s">
        <v>7</v>
      </c>
      <c r="Q4" s="290"/>
      <c r="R4" s="289" t="s">
        <v>11</v>
      </c>
      <c r="S4" s="294"/>
    </row>
    <row r="5" spans="1:23" ht="20.25" customHeight="1">
      <c r="A5" s="287"/>
      <c r="B5" s="1" t="s">
        <v>6</v>
      </c>
      <c r="C5" s="1" t="s">
        <v>0</v>
      </c>
      <c r="D5" s="1" t="s">
        <v>6</v>
      </c>
      <c r="E5" s="1" t="s">
        <v>0</v>
      </c>
      <c r="F5" s="1" t="s">
        <v>6</v>
      </c>
      <c r="G5" s="1" t="s">
        <v>0</v>
      </c>
      <c r="H5" s="1" t="s">
        <v>6</v>
      </c>
      <c r="I5" s="1" t="s">
        <v>0</v>
      </c>
      <c r="J5" s="1" t="s">
        <v>6</v>
      </c>
      <c r="K5" s="1" t="s">
        <v>0</v>
      </c>
      <c r="L5" s="1" t="s">
        <v>6</v>
      </c>
      <c r="M5" s="1" t="s">
        <v>0</v>
      </c>
      <c r="N5" s="1" t="s">
        <v>6</v>
      </c>
      <c r="O5" s="1" t="s">
        <v>0</v>
      </c>
      <c r="P5" s="1" t="s">
        <v>6</v>
      </c>
      <c r="Q5" s="1" t="s">
        <v>0</v>
      </c>
      <c r="R5" s="1" t="s">
        <v>6</v>
      </c>
      <c r="S5" s="8" t="s">
        <v>0</v>
      </c>
    </row>
    <row r="6" spans="1:23" ht="20.25" customHeight="1">
      <c r="A6" s="288"/>
      <c r="B6" s="291" t="s">
        <v>9</v>
      </c>
      <c r="C6" s="292"/>
      <c r="D6" s="291" t="s">
        <v>9</v>
      </c>
      <c r="E6" s="292"/>
      <c r="F6" s="291" t="s">
        <v>9</v>
      </c>
      <c r="G6" s="292"/>
      <c r="H6" s="291" t="s">
        <v>9</v>
      </c>
      <c r="I6" s="292"/>
      <c r="J6" s="291" t="s">
        <v>9</v>
      </c>
      <c r="K6" s="292"/>
      <c r="L6" s="291" t="s">
        <v>9</v>
      </c>
      <c r="M6" s="292"/>
      <c r="N6" s="291" t="s">
        <v>9</v>
      </c>
      <c r="O6" s="292"/>
      <c r="P6" s="291" t="s">
        <v>9</v>
      </c>
      <c r="Q6" s="292"/>
      <c r="R6" s="291" t="s">
        <v>9</v>
      </c>
      <c r="S6" s="293"/>
    </row>
    <row r="7" spans="1:23" ht="20.25" customHeight="1">
      <c r="A7" s="280" t="s">
        <v>14</v>
      </c>
      <c r="B7" s="9">
        <v>10000</v>
      </c>
      <c r="C7" s="10">
        <v>14058</v>
      </c>
      <c r="D7" s="9">
        <v>8683</v>
      </c>
      <c r="E7" s="9">
        <v>12493</v>
      </c>
      <c r="F7" s="9">
        <v>7510</v>
      </c>
      <c r="G7" s="9">
        <v>10888</v>
      </c>
      <c r="H7" s="9">
        <v>683</v>
      </c>
      <c r="I7" s="9">
        <v>973</v>
      </c>
      <c r="J7" s="9">
        <v>1622</v>
      </c>
      <c r="K7" s="9">
        <v>1655</v>
      </c>
      <c r="L7" s="9">
        <v>8688</v>
      </c>
      <c r="M7" s="9">
        <v>11129</v>
      </c>
      <c r="N7" s="9">
        <v>10</v>
      </c>
      <c r="O7" s="9">
        <v>10</v>
      </c>
      <c r="P7" s="9">
        <v>296</v>
      </c>
      <c r="Q7" s="9">
        <v>346</v>
      </c>
      <c r="R7" s="9">
        <v>93</v>
      </c>
      <c r="S7" s="9">
        <v>93</v>
      </c>
    </row>
    <row r="8" spans="1:23" ht="20.25" customHeight="1">
      <c r="A8" s="280"/>
      <c r="B8" s="285">
        <f>SUM(D8:S8)</f>
        <v>1704136875</v>
      </c>
      <c r="C8" s="284"/>
      <c r="D8" s="284">
        <v>582546876</v>
      </c>
      <c r="E8" s="284"/>
      <c r="F8" s="284">
        <v>200152071</v>
      </c>
      <c r="G8" s="284"/>
      <c r="H8" s="284">
        <v>11062747</v>
      </c>
      <c r="I8" s="284"/>
      <c r="J8" s="284">
        <v>41871121</v>
      </c>
      <c r="K8" s="284"/>
      <c r="L8" s="284">
        <v>846402846</v>
      </c>
      <c r="M8" s="284"/>
      <c r="N8" s="284">
        <v>3749739</v>
      </c>
      <c r="O8" s="284"/>
      <c r="P8" s="284">
        <v>4637393</v>
      </c>
      <c r="Q8" s="284"/>
      <c r="R8" s="284">
        <v>13714082</v>
      </c>
      <c r="S8" s="284"/>
    </row>
    <row r="9" spans="1:23" ht="20.25" customHeight="1">
      <c r="A9" s="280" t="s">
        <v>15</v>
      </c>
      <c r="B9" s="9">
        <v>10832</v>
      </c>
      <c r="C9" s="10">
        <v>14977</v>
      </c>
      <c r="D9" s="9">
        <v>9452</v>
      </c>
      <c r="E9" s="9">
        <v>13408</v>
      </c>
      <c r="F9" s="9">
        <v>8112</v>
      </c>
      <c r="G9" s="9">
        <v>11530</v>
      </c>
      <c r="H9" s="9">
        <v>610</v>
      </c>
      <c r="I9" s="9">
        <v>903</v>
      </c>
      <c r="J9" s="9">
        <v>1781</v>
      </c>
      <c r="K9" s="9">
        <v>1804</v>
      </c>
      <c r="L9" s="9">
        <v>9391</v>
      </c>
      <c r="M9" s="9">
        <v>12037</v>
      </c>
      <c r="N9" s="9">
        <v>16</v>
      </c>
      <c r="O9" s="9">
        <v>16</v>
      </c>
      <c r="P9" s="9">
        <v>286</v>
      </c>
      <c r="Q9" s="9">
        <v>339</v>
      </c>
      <c r="R9" s="9">
        <v>84</v>
      </c>
      <c r="S9" s="9">
        <v>84</v>
      </c>
    </row>
    <row r="10" spans="1:23" ht="20.25" customHeight="1">
      <c r="A10" s="280"/>
      <c r="B10" s="285">
        <f>SUM(D10:S10)</f>
        <v>1794707869</v>
      </c>
      <c r="C10" s="284"/>
      <c r="D10" s="284">
        <v>619497236</v>
      </c>
      <c r="E10" s="284"/>
      <c r="F10" s="284">
        <v>217885023</v>
      </c>
      <c r="G10" s="284"/>
      <c r="H10" s="284">
        <v>10499951</v>
      </c>
      <c r="I10" s="284"/>
      <c r="J10" s="284">
        <v>53846636</v>
      </c>
      <c r="K10" s="284"/>
      <c r="L10" s="284">
        <v>872561568</v>
      </c>
      <c r="M10" s="284"/>
      <c r="N10" s="284">
        <v>5095935</v>
      </c>
      <c r="O10" s="284"/>
      <c r="P10" s="284">
        <v>4988328</v>
      </c>
      <c r="Q10" s="284"/>
      <c r="R10" s="284">
        <v>10333192</v>
      </c>
      <c r="S10" s="284"/>
    </row>
    <row r="11" spans="1:23" ht="20.25" customHeight="1">
      <c r="A11" s="280" t="s">
        <v>16</v>
      </c>
      <c r="B11" s="9">
        <v>11293</v>
      </c>
      <c r="C11" s="10">
        <v>15264</v>
      </c>
      <c r="D11" s="9">
        <v>9640</v>
      </c>
      <c r="E11" s="9">
        <v>13373</v>
      </c>
      <c r="F11" s="9">
        <v>8502</v>
      </c>
      <c r="G11" s="9">
        <v>11821</v>
      </c>
      <c r="H11" s="9">
        <v>544</v>
      </c>
      <c r="I11" s="9">
        <v>828</v>
      </c>
      <c r="J11" s="9">
        <v>1896</v>
      </c>
      <c r="K11" s="9">
        <v>1934</v>
      </c>
      <c r="L11" s="9">
        <v>9873</v>
      </c>
      <c r="M11" s="9">
        <v>13579</v>
      </c>
      <c r="N11" s="9">
        <v>14</v>
      </c>
      <c r="O11" s="9">
        <v>14</v>
      </c>
      <c r="P11" s="9">
        <v>272</v>
      </c>
      <c r="Q11" s="9">
        <v>307</v>
      </c>
      <c r="R11" s="9">
        <v>72</v>
      </c>
      <c r="S11" s="9">
        <v>72</v>
      </c>
    </row>
    <row r="12" spans="1:23" ht="20.25" customHeight="1">
      <c r="A12" s="280"/>
      <c r="B12" s="285">
        <f>SUM(D12:S12)</f>
        <v>1930206518</v>
      </c>
      <c r="C12" s="284"/>
      <c r="D12" s="284">
        <v>634096293</v>
      </c>
      <c r="E12" s="284"/>
      <c r="F12" s="284">
        <v>230985590</v>
      </c>
      <c r="G12" s="284"/>
      <c r="H12" s="284">
        <v>9391230</v>
      </c>
      <c r="I12" s="284"/>
      <c r="J12" s="284">
        <v>58718448</v>
      </c>
      <c r="K12" s="284"/>
      <c r="L12" s="284">
        <v>978809831</v>
      </c>
      <c r="M12" s="284"/>
      <c r="N12" s="284">
        <v>4506506</v>
      </c>
      <c r="O12" s="284"/>
      <c r="P12" s="284">
        <v>4290540</v>
      </c>
      <c r="Q12" s="284"/>
      <c r="R12" s="284">
        <v>9408080</v>
      </c>
      <c r="S12" s="284"/>
    </row>
    <row r="13" spans="1:23" ht="20.25" customHeight="1">
      <c r="A13" s="280" t="s">
        <v>17</v>
      </c>
      <c r="B13" s="11">
        <v>11844</v>
      </c>
      <c r="C13" s="11">
        <v>15714</v>
      </c>
      <c r="D13" s="11">
        <v>10154</v>
      </c>
      <c r="E13" s="11">
        <v>13778</v>
      </c>
      <c r="F13" s="11">
        <v>8928</v>
      </c>
      <c r="G13" s="11">
        <v>12091</v>
      </c>
      <c r="H13" s="11">
        <v>551</v>
      </c>
      <c r="I13" s="11">
        <v>832</v>
      </c>
      <c r="J13" s="11">
        <v>2088</v>
      </c>
      <c r="K13" s="11">
        <v>2135</v>
      </c>
      <c r="L13" s="11">
        <v>10359</v>
      </c>
      <c r="M13" s="11">
        <v>12947</v>
      </c>
      <c r="N13" s="11">
        <v>13</v>
      </c>
      <c r="O13" s="11">
        <v>13</v>
      </c>
      <c r="P13" s="11">
        <v>261</v>
      </c>
      <c r="Q13" s="11">
        <v>263</v>
      </c>
      <c r="R13" s="11">
        <v>72</v>
      </c>
      <c r="S13" s="11">
        <v>72</v>
      </c>
    </row>
    <row r="14" spans="1:23" ht="20.25" customHeight="1">
      <c r="A14" s="280"/>
      <c r="B14" s="283">
        <f>SUM(D14:S14)</f>
        <v>1935240038</v>
      </c>
      <c r="C14" s="279"/>
      <c r="D14" s="279">
        <v>654384520</v>
      </c>
      <c r="E14" s="279"/>
      <c r="F14" s="279">
        <v>244875506</v>
      </c>
      <c r="G14" s="279"/>
      <c r="H14" s="279">
        <v>9692875</v>
      </c>
      <c r="I14" s="279"/>
      <c r="J14" s="279">
        <v>60367561</v>
      </c>
      <c r="K14" s="279"/>
      <c r="L14" s="279">
        <v>945831575</v>
      </c>
      <c r="M14" s="279"/>
      <c r="N14" s="279">
        <v>4348061</v>
      </c>
      <c r="O14" s="279"/>
      <c r="P14" s="279">
        <v>3964601</v>
      </c>
      <c r="Q14" s="279"/>
      <c r="R14" s="279">
        <v>11775339</v>
      </c>
      <c r="S14" s="279"/>
      <c r="W14" s="7"/>
    </row>
    <row r="15" spans="1:23" ht="20.25" customHeight="1">
      <c r="A15" s="280" t="s">
        <v>13</v>
      </c>
      <c r="B15" s="11">
        <v>13100</v>
      </c>
      <c r="C15" s="11">
        <v>17312</v>
      </c>
      <c r="D15" s="11">
        <v>11336</v>
      </c>
      <c r="E15" s="12">
        <v>15228</v>
      </c>
      <c r="F15" s="11">
        <v>9774</v>
      </c>
      <c r="G15" s="12">
        <v>13133</v>
      </c>
      <c r="H15" s="11">
        <v>660</v>
      </c>
      <c r="I15" s="13">
        <v>895</v>
      </c>
      <c r="J15" s="11">
        <v>2472</v>
      </c>
      <c r="K15" s="14">
        <v>2522</v>
      </c>
      <c r="L15" s="11">
        <v>11478</v>
      </c>
      <c r="M15" s="14">
        <v>14263</v>
      </c>
      <c r="N15" s="11">
        <v>19</v>
      </c>
      <c r="O15" s="13">
        <v>19</v>
      </c>
      <c r="P15" s="11">
        <v>215</v>
      </c>
      <c r="Q15" s="13">
        <v>252</v>
      </c>
      <c r="R15" s="11">
        <v>89</v>
      </c>
      <c r="S15" s="13">
        <v>89</v>
      </c>
      <c r="W15" s="7"/>
    </row>
    <row r="16" spans="1:23" ht="20.25" customHeight="1">
      <c r="A16" s="280"/>
      <c r="B16" s="283">
        <f>SUM(D16:S16)</f>
        <v>2145313244</v>
      </c>
      <c r="C16" s="279"/>
      <c r="D16" s="279">
        <v>735199875</v>
      </c>
      <c r="E16" s="279"/>
      <c r="F16" s="279">
        <v>271444939</v>
      </c>
      <c r="G16" s="279"/>
      <c r="H16" s="279">
        <v>10295559</v>
      </c>
      <c r="I16" s="279"/>
      <c r="J16" s="279">
        <v>53208308</v>
      </c>
      <c r="K16" s="279"/>
      <c r="L16" s="279">
        <v>1049362668</v>
      </c>
      <c r="M16" s="279"/>
      <c r="N16" s="279">
        <v>6395083</v>
      </c>
      <c r="O16" s="279"/>
      <c r="P16" s="279">
        <v>3991639</v>
      </c>
      <c r="Q16" s="279"/>
      <c r="R16" s="279">
        <v>15415173</v>
      </c>
      <c r="S16" s="279"/>
      <c r="W16" s="7"/>
    </row>
    <row r="17" spans="1:23" ht="20.25" customHeight="1">
      <c r="A17" s="280" t="s">
        <v>18</v>
      </c>
      <c r="B17" s="11">
        <v>13548</v>
      </c>
      <c r="C17" s="11">
        <v>17775</v>
      </c>
      <c r="D17" s="11">
        <v>11742</v>
      </c>
      <c r="E17" s="12">
        <v>15571</v>
      </c>
      <c r="F17" s="11">
        <v>10141</v>
      </c>
      <c r="G17" s="12">
        <v>13534</v>
      </c>
      <c r="H17" s="11">
        <v>618</v>
      </c>
      <c r="I17" s="13">
        <v>842</v>
      </c>
      <c r="J17" s="11">
        <v>2604</v>
      </c>
      <c r="K17" s="14">
        <v>2659</v>
      </c>
      <c r="L17" s="11">
        <v>11957</v>
      </c>
      <c r="M17" s="14">
        <v>14891</v>
      </c>
      <c r="N17" s="11">
        <v>23</v>
      </c>
      <c r="O17" s="13">
        <v>23</v>
      </c>
      <c r="P17" s="11">
        <v>207</v>
      </c>
      <c r="Q17" s="13">
        <v>247</v>
      </c>
      <c r="R17" s="11">
        <v>92</v>
      </c>
      <c r="S17" s="13">
        <v>92</v>
      </c>
      <c r="W17" s="7"/>
    </row>
    <row r="18" spans="1:23" ht="20.25" customHeight="1">
      <c r="A18" s="280"/>
      <c r="B18" s="283">
        <f>SUM(D18:S18)</f>
        <v>2206429760</v>
      </c>
      <c r="C18" s="279"/>
      <c r="D18" s="279">
        <v>736588119</v>
      </c>
      <c r="E18" s="279"/>
      <c r="F18" s="279">
        <v>285676763</v>
      </c>
      <c r="G18" s="279"/>
      <c r="H18" s="279">
        <v>10117546</v>
      </c>
      <c r="I18" s="279"/>
      <c r="J18" s="279">
        <v>56505528</v>
      </c>
      <c r="K18" s="279"/>
      <c r="L18" s="279">
        <v>1090337567</v>
      </c>
      <c r="M18" s="279"/>
      <c r="N18" s="279">
        <v>6038466</v>
      </c>
      <c r="O18" s="279"/>
      <c r="P18" s="279">
        <v>4199147</v>
      </c>
      <c r="Q18" s="279"/>
      <c r="R18" s="279">
        <v>16966624</v>
      </c>
      <c r="S18" s="279"/>
      <c r="W18" s="7"/>
    </row>
    <row r="19" spans="1:23" ht="20.25" customHeight="1">
      <c r="A19" s="280" t="s">
        <v>21</v>
      </c>
      <c r="B19" s="11">
        <v>13960</v>
      </c>
      <c r="C19" s="11">
        <v>18036</v>
      </c>
      <c r="D19" s="11">
        <v>12082</v>
      </c>
      <c r="E19" s="12">
        <v>15687</v>
      </c>
      <c r="F19" s="11">
        <v>10498</v>
      </c>
      <c r="G19" s="12">
        <v>13716</v>
      </c>
      <c r="H19" s="11">
        <v>507</v>
      </c>
      <c r="I19" s="13">
        <v>738</v>
      </c>
      <c r="J19" s="11">
        <v>2835</v>
      </c>
      <c r="K19" s="14">
        <v>2914</v>
      </c>
      <c r="L19" s="11">
        <v>12185</v>
      </c>
      <c r="M19" s="14">
        <v>15082</v>
      </c>
      <c r="N19" s="11">
        <v>19</v>
      </c>
      <c r="O19" s="13">
        <v>19</v>
      </c>
      <c r="P19" s="11">
        <v>243</v>
      </c>
      <c r="Q19" s="13">
        <v>282</v>
      </c>
      <c r="R19" s="11">
        <v>95</v>
      </c>
      <c r="S19" s="13">
        <v>95</v>
      </c>
      <c r="W19" s="7"/>
    </row>
    <row r="20" spans="1:23" ht="20.25" customHeight="1">
      <c r="A20" s="280"/>
      <c r="B20" s="283">
        <f>SUM(D20:S20)</f>
        <v>2269248322</v>
      </c>
      <c r="C20" s="279"/>
      <c r="D20" s="279">
        <v>748837674</v>
      </c>
      <c r="E20" s="279"/>
      <c r="F20" s="279">
        <v>297239295</v>
      </c>
      <c r="G20" s="279"/>
      <c r="H20" s="279">
        <v>8840901</v>
      </c>
      <c r="I20" s="279"/>
      <c r="J20" s="279">
        <v>65905711</v>
      </c>
      <c r="K20" s="279"/>
      <c r="L20" s="279">
        <v>1121178618</v>
      </c>
      <c r="M20" s="279"/>
      <c r="N20" s="279">
        <v>6717646</v>
      </c>
      <c r="O20" s="279"/>
      <c r="P20" s="279">
        <v>4793910</v>
      </c>
      <c r="Q20" s="279"/>
      <c r="R20" s="279">
        <v>15734567</v>
      </c>
      <c r="S20" s="279"/>
      <c r="W20" s="7"/>
    </row>
    <row r="21" spans="1:23" ht="20.25" customHeight="1">
      <c r="A21" s="280" t="s">
        <v>22</v>
      </c>
      <c r="B21" s="11">
        <v>14118</v>
      </c>
      <c r="C21" s="11">
        <v>17780</v>
      </c>
      <c r="D21" s="11">
        <v>12270</v>
      </c>
      <c r="E21" s="12">
        <v>15488</v>
      </c>
      <c r="F21" s="11">
        <v>10742</v>
      </c>
      <c r="G21" s="12">
        <v>13595</v>
      </c>
      <c r="H21" s="11">
        <v>468</v>
      </c>
      <c r="I21" s="13">
        <v>653</v>
      </c>
      <c r="J21" s="11">
        <v>2962</v>
      </c>
      <c r="K21" s="14">
        <v>3020</v>
      </c>
      <c r="L21" s="11">
        <v>12533</v>
      </c>
      <c r="M21" s="14">
        <v>15102</v>
      </c>
      <c r="N21" s="11">
        <v>10</v>
      </c>
      <c r="O21" s="13">
        <v>10</v>
      </c>
      <c r="P21" s="11">
        <v>223</v>
      </c>
      <c r="Q21" s="13">
        <v>230</v>
      </c>
      <c r="R21" s="11">
        <v>100</v>
      </c>
      <c r="S21" s="13">
        <v>100</v>
      </c>
    </row>
    <row r="22" spans="1:23" ht="20.25" customHeight="1">
      <c r="A22" s="280"/>
      <c r="B22" s="283">
        <f>SUM(D22:S22)</f>
        <v>2236173386</v>
      </c>
      <c r="C22" s="279"/>
      <c r="D22" s="279">
        <v>735115604</v>
      </c>
      <c r="E22" s="279"/>
      <c r="F22" s="279">
        <v>299595040</v>
      </c>
      <c r="G22" s="279"/>
      <c r="H22" s="279">
        <v>8079714</v>
      </c>
      <c r="I22" s="279"/>
      <c r="J22" s="279">
        <v>60446039</v>
      </c>
      <c r="K22" s="279"/>
      <c r="L22" s="279">
        <v>1106229683</v>
      </c>
      <c r="M22" s="279"/>
      <c r="N22" s="279">
        <v>4737417</v>
      </c>
      <c r="O22" s="279"/>
      <c r="P22" s="279">
        <v>4378240</v>
      </c>
      <c r="Q22" s="279"/>
      <c r="R22" s="279">
        <v>17591649</v>
      </c>
      <c r="S22" s="279"/>
      <c r="W22" s="7"/>
    </row>
    <row r="23" spans="1:23" ht="20.25" customHeight="1">
      <c r="A23" s="280" t="s">
        <v>23</v>
      </c>
      <c r="B23" s="11">
        <v>13940</v>
      </c>
      <c r="C23" s="11">
        <v>17463</v>
      </c>
      <c r="D23" s="11">
        <v>12056</v>
      </c>
      <c r="E23" s="12">
        <v>15065</v>
      </c>
      <c r="F23" s="11">
        <v>10689</v>
      </c>
      <c r="G23" s="12">
        <v>13401</v>
      </c>
      <c r="H23" s="11">
        <v>390</v>
      </c>
      <c r="I23" s="13">
        <v>575</v>
      </c>
      <c r="J23" s="11">
        <v>3149</v>
      </c>
      <c r="K23" s="14">
        <v>3255</v>
      </c>
      <c r="L23" s="11">
        <v>12465</v>
      </c>
      <c r="M23" s="14">
        <v>14988</v>
      </c>
      <c r="N23" s="11">
        <v>14</v>
      </c>
      <c r="O23" s="13">
        <v>14</v>
      </c>
      <c r="P23" s="11">
        <v>233</v>
      </c>
      <c r="Q23" s="13">
        <v>275</v>
      </c>
      <c r="R23" s="11">
        <v>110</v>
      </c>
      <c r="S23" s="13">
        <v>110</v>
      </c>
    </row>
    <row r="24" spans="1:23" ht="20.25" customHeight="1">
      <c r="A24" s="280"/>
      <c r="B24" s="283">
        <f>SUM(D24:S24)</f>
        <v>2241341377</v>
      </c>
      <c r="C24" s="279"/>
      <c r="D24" s="279">
        <v>685608527</v>
      </c>
      <c r="E24" s="279"/>
      <c r="F24" s="279">
        <v>296691737</v>
      </c>
      <c r="G24" s="279"/>
      <c r="H24" s="279">
        <v>6183401</v>
      </c>
      <c r="I24" s="279"/>
      <c r="J24" s="279">
        <v>62526273</v>
      </c>
      <c r="K24" s="279"/>
      <c r="L24" s="279">
        <v>1158768241</v>
      </c>
      <c r="M24" s="279"/>
      <c r="N24" s="279">
        <v>7695312</v>
      </c>
      <c r="O24" s="279"/>
      <c r="P24" s="279">
        <v>4170045</v>
      </c>
      <c r="Q24" s="279"/>
      <c r="R24" s="279">
        <v>19697841</v>
      </c>
      <c r="S24" s="279"/>
      <c r="W24" s="7"/>
    </row>
    <row r="25" spans="1:23" ht="20.25" customHeight="1">
      <c r="A25" s="280" t="s">
        <v>24</v>
      </c>
      <c r="B25" s="11">
        <v>13703</v>
      </c>
      <c r="C25" s="11">
        <v>16968</v>
      </c>
      <c r="D25" s="11">
        <v>11891</v>
      </c>
      <c r="E25" s="12">
        <v>14626</v>
      </c>
      <c r="F25" s="11">
        <v>10492</v>
      </c>
      <c r="G25" s="12">
        <v>12966</v>
      </c>
      <c r="H25" s="11">
        <v>414</v>
      </c>
      <c r="I25" s="13">
        <v>600</v>
      </c>
      <c r="J25" s="11">
        <v>3121</v>
      </c>
      <c r="K25" s="14">
        <v>3233</v>
      </c>
      <c r="L25" s="11">
        <v>12367</v>
      </c>
      <c r="M25" s="14">
        <v>14697</v>
      </c>
      <c r="N25" s="11">
        <v>18</v>
      </c>
      <c r="O25" s="13">
        <v>18</v>
      </c>
      <c r="P25" s="11">
        <v>182</v>
      </c>
      <c r="Q25" s="13">
        <v>207</v>
      </c>
      <c r="R25" s="11">
        <v>135</v>
      </c>
      <c r="S25" s="13">
        <v>135</v>
      </c>
    </row>
    <row r="26" spans="1:23" ht="20.25" customHeight="1">
      <c r="A26" s="280"/>
      <c r="B26" s="281">
        <v>2173828524</v>
      </c>
      <c r="C26" s="282"/>
      <c r="D26" s="279">
        <v>673187963</v>
      </c>
      <c r="E26" s="279"/>
      <c r="F26" s="282">
        <v>295073292</v>
      </c>
      <c r="G26" s="282"/>
      <c r="H26" s="279">
        <v>5484303</v>
      </c>
      <c r="I26" s="279"/>
      <c r="J26" s="279">
        <v>66028113</v>
      </c>
      <c r="K26" s="279"/>
      <c r="L26" s="279">
        <v>1099238428</v>
      </c>
      <c r="M26" s="279"/>
      <c r="N26" s="279">
        <v>8555405</v>
      </c>
      <c r="O26" s="279"/>
      <c r="P26" s="279">
        <v>2388197</v>
      </c>
      <c r="Q26" s="279"/>
      <c r="R26" s="279">
        <v>23872823</v>
      </c>
      <c r="S26" s="279"/>
      <c r="W26" s="7"/>
    </row>
    <row r="27" spans="1:23" ht="20.25" customHeight="1">
      <c r="A27" s="280" t="s">
        <v>25</v>
      </c>
      <c r="B27" s="11">
        <v>13725</v>
      </c>
      <c r="C27" s="11">
        <v>16770</v>
      </c>
      <c r="D27" s="11">
        <v>11702</v>
      </c>
      <c r="E27" s="12">
        <v>14291</v>
      </c>
      <c r="F27" s="11">
        <v>10390</v>
      </c>
      <c r="G27" s="12">
        <v>12712</v>
      </c>
      <c r="H27" s="11">
        <v>349</v>
      </c>
      <c r="I27" s="13">
        <v>573</v>
      </c>
      <c r="J27" s="11">
        <v>3183</v>
      </c>
      <c r="K27" s="14">
        <v>3297</v>
      </c>
      <c r="L27" s="11">
        <v>12210</v>
      </c>
      <c r="M27" s="14">
        <v>14298</v>
      </c>
      <c r="N27" s="11">
        <v>13</v>
      </c>
      <c r="O27" s="13">
        <v>13</v>
      </c>
      <c r="P27" s="11">
        <v>225</v>
      </c>
      <c r="Q27" s="13">
        <v>247</v>
      </c>
      <c r="R27" s="11">
        <v>152</v>
      </c>
      <c r="S27" s="13">
        <v>152</v>
      </c>
    </row>
    <row r="28" spans="1:23" ht="20.25" customHeight="1">
      <c r="A28" s="296"/>
      <c r="B28" s="297">
        <v>2094859128</v>
      </c>
      <c r="C28" s="295"/>
      <c r="D28" s="295">
        <v>656855575</v>
      </c>
      <c r="E28" s="295"/>
      <c r="F28" s="295">
        <v>292540454</v>
      </c>
      <c r="G28" s="295"/>
      <c r="H28" s="295">
        <v>5296913</v>
      </c>
      <c r="I28" s="295"/>
      <c r="J28" s="295">
        <v>65549811</v>
      </c>
      <c r="K28" s="295"/>
      <c r="L28" s="295">
        <v>1036656883</v>
      </c>
      <c r="M28" s="295"/>
      <c r="N28" s="295">
        <v>6689347</v>
      </c>
      <c r="O28" s="295"/>
      <c r="P28" s="295">
        <v>2879448</v>
      </c>
      <c r="Q28" s="295"/>
      <c r="R28" s="295">
        <v>28390697</v>
      </c>
      <c r="S28" s="295"/>
      <c r="W28" s="7"/>
    </row>
    <row r="29" spans="1:23" s="5" customFormat="1" ht="15" customHeight="1">
      <c r="F29" s="6"/>
      <c r="S29" s="18" t="s">
        <v>26</v>
      </c>
    </row>
    <row r="30" spans="1:23" ht="15" customHeight="1"/>
    <row r="31" spans="1:23" ht="21" customHeight="1"/>
  </sheetData>
  <mergeCells count="129">
    <mergeCell ref="L28:M28"/>
    <mergeCell ref="N28:O28"/>
    <mergeCell ref="P28:Q28"/>
    <mergeCell ref="R28:S28"/>
    <mergeCell ref="A27:A28"/>
    <mergeCell ref="B28:C28"/>
    <mergeCell ref="D28:E28"/>
    <mergeCell ref="F28:G28"/>
    <mergeCell ref="H28:I28"/>
    <mergeCell ref="J28:K28"/>
    <mergeCell ref="L20:M20"/>
    <mergeCell ref="N20:O20"/>
    <mergeCell ref="P20:Q20"/>
    <mergeCell ref="R20:S20"/>
    <mergeCell ref="A19:A20"/>
    <mergeCell ref="B20:C20"/>
    <mergeCell ref="D20:E20"/>
    <mergeCell ref="F20:G20"/>
    <mergeCell ref="H20:I20"/>
    <mergeCell ref="J20:K20"/>
    <mergeCell ref="L6:M6"/>
    <mergeCell ref="N6:O6"/>
    <mergeCell ref="P6:Q6"/>
    <mergeCell ref="R6:S6"/>
    <mergeCell ref="L4:M4"/>
    <mergeCell ref="N4:O4"/>
    <mergeCell ref="P4:Q4"/>
    <mergeCell ref="R4:S4"/>
    <mergeCell ref="P16:Q16"/>
    <mergeCell ref="R16:S16"/>
    <mergeCell ref="A4:A6"/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L8:M8"/>
    <mergeCell ref="N8:O8"/>
    <mergeCell ref="P8:Q8"/>
    <mergeCell ref="R8:S8"/>
    <mergeCell ref="A9:A10"/>
    <mergeCell ref="B10:C10"/>
    <mergeCell ref="D10:E10"/>
    <mergeCell ref="F10:G10"/>
    <mergeCell ref="H10:I10"/>
    <mergeCell ref="J10:K10"/>
    <mergeCell ref="A7:A8"/>
    <mergeCell ref="B8:C8"/>
    <mergeCell ref="D8:E8"/>
    <mergeCell ref="F8:G8"/>
    <mergeCell ref="H8:I8"/>
    <mergeCell ref="J8:K8"/>
    <mergeCell ref="R12:S12"/>
    <mergeCell ref="A13:A14"/>
    <mergeCell ref="B14:C14"/>
    <mergeCell ref="D14:E14"/>
    <mergeCell ref="F14:G14"/>
    <mergeCell ref="H14:I14"/>
    <mergeCell ref="J14:K14"/>
    <mergeCell ref="L10:M10"/>
    <mergeCell ref="N10:O10"/>
    <mergeCell ref="P10:Q10"/>
    <mergeCell ref="R10:S10"/>
    <mergeCell ref="A11:A12"/>
    <mergeCell ref="B12:C12"/>
    <mergeCell ref="D12:E12"/>
    <mergeCell ref="F12:G12"/>
    <mergeCell ref="H12:I12"/>
    <mergeCell ref="J12:K12"/>
    <mergeCell ref="A17:A18"/>
    <mergeCell ref="B18:C18"/>
    <mergeCell ref="D18:E18"/>
    <mergeCell ref="F18:G18"/>
    <mergeCell ref="H18:I18"/>
    <mergeCell ref="J18:K18"/>
    <mergeCell ref="L12:M12"/>
    <mergeCell ref="N12:O12"/>
    <mergeCell ref="P12:Q12"/>
    <mergeCell ref="A15:A16"/>
    <mergeCell ref="B16:C16"/>
    <mergeCell ref="D16:E16"/>
    <mergeCell ref="F16:G16"/>
    <mergeCell ref="H16:I16"/>
    <mergeCell ref="J16:K16"/>
    <mergeCell ref="L18:M18"/>
    <mergeCell ref="N18:O18"/>
    <mergeCell ref="P18:Q18"/>
    <mergeCell ref="R18:S18"/>
    <mergeCell ref="L14:M14"/>
    <mergeCell ref="N14:O14"/>
    <mergeCell ref="P14:Q14"/>
    <mergeCell ref="R14:S14"/>
    <mergeCell ref="L16:M16"/>
    <mergeCell ref="N16:O16"/>
    <mergeCell ref="L22:M22"/>
    <mergeCell ref="N22:O22"/>
    <mergeCell ref="P22:Q22"/>
    <mergeCell ref="R22:S22"/>
    <mergeCell ref="A21:A22"/>
    <mergeCell ref="B22:C22"/>
    <mergeCell ref="D22:E22"/>
    <mergeCell ref="F22:G22"/>
    <mergeCell ref="H22:I22"/>
    <mergeCell ref="J22:K22"/>
    <mergeCell ref="L24:M24"/>
    <mergeCell ref="N24:O24"/>
    <mergeCell ref="P24:Q24"/>
    <mergeCell ref="R24:S24"/>
    <mergeCell ref="A23:A24"/>
    <mergeCell ref="B24:C24"/>
    <mergeCell ref="D24:E24"/>
    <mergeCell ref="F24:G24"/>
    <mergeCell ref="H24:I24"/>
    <mergeCell ref="J24:K24"/>
    <mergeCell ref="L26:M26"/>
    <mergeCell ref="N26:O26"/>
    <mergeCell ref="P26:Q26"/>
    <mergeCell ref="R26:S26"/>
    <mergeCell ref="A25:A26"/>
    <mergeCell ref="B26:C26"/>
    <mergeCell ref="D26:E26"/>
    <mergeCell ref="F26:G26"/>
    <mergeCell ref="H26:I26"/>
    <mergeCell ref="J26:K26"/>
  </mergeCells>
  <phoneticPr fontId="2"/>
  <pageMargins left="0.78740157480314965" right="0.47244094488188981" top="0.78740157480314965" bottom="0.78740157480314965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>
      <selection activeCell="B16" sqref="B16"/>
    </sheetView>
  </sheetViews>
  <sheetFormatPr defaultRowHeight="13.5"/>
  <cols>
    <col min="1" max="1" width="11.125" style="22" customWidth="1"/>
    <col min="2" max="6" width="11.625" style="22" customWidth="1"/>
    <col min="7" max="7" width="11.625" style="203" customWidth="1"/>
    <col min="8" max="8" width="11.625" style="22" customWidth="1"/>
    <col min="9" max="9" width="11.625" style="24" customWidth="1"/>
    <col min="10" max="10" width="11.625" style="22" customWidth="1"/>
    <col min="11" max="11" width="9.625" style="22" customWidth="1"/>
    <col min="12" max="12" width="5.125" style="22" customWidth="1"/>
    <col min="13" max="13" width="9" style="22"/>
    <col min="14" max="14" width="18.25" style="22" customWidth="1"/>
    <col min="15" max="16384" width="9" style="22"/>
  </cols>
  <sheetData>
    <row r="1" spans="1:10" s="199" customFormat="1" ht="21" customHeight="1">
      <c r="A1" s="21" t="s">
        <v>162</v>
      </c>
      <c r="E1" s="200"/>
      <c r="G1" s="201"/>
      <c r="I1" s="202"/>
    </row>
    <row r="2" spans="1:10" ht="7.5" customHeight="1">
      <c r="A2" s="25"/>
      <c r="E2" s="23"/>
    </row>
    <row r="3" spans="1:10" ht="20.25" customHeight="1">
      <c r="A3" s="26"/>
      <c r="B3" s="26"/>
      <c r="C3" s="26"/>
      <c r="D3" s="26"/>
      <c r="E3" s="23"/>
      <c r="J3" s="18" t="s">
        <v>163</v>
      </c>
    </row>
    <row r="4" spans="1:10" ht="20.25" customHeight="1">
      <c r="A4" s="361" t="s">
        <v>164</v>
      </c>
      <c r="B4" s="362" t="s">
        <v>165</v>
      </c>
      <c r="C4" s="362" t="s">
        <v>166</v>
      </c>
      <c r="D4" s="362" t="s">
        <v>167</v>
      </c>
      <c r="E4" s="305" t="s">
        <v>168</v>
      </c>
      <c r="F4" s="305"/>
      <c r="G4" s="305"/>
      <c r="H4" s="305"/>
      <c r="I4" s="305" t="s">
        <v>169</v>
      </c>
      <c r="J4" s="360" t="s">
        <v>170</v>
      </c>
    </row>
    <row r="5" spans="1:10" ht="20.25" customHeight="1">
      <c r="A5" s="361"/>
      <c r="B5" s="362"/>
      <c r="C5" s="362"/>
      <c r="D5" s="362"/>
      <c r="E5" s="29" t="s">
        <v>171</v>
      </c>
      <c r="F5" s="29" t="s">
        <v>172</v>
      </c>
      <c r="G5" s="29" t="s">
        <v>173</v>
      </c>
      <c r="H5" s="29" t="s">
        <v>79</v>
      </c>
      <c r="I5" s="305"/>
      <c r="J5" s="360"/>
    </row>
    <row r="6" spans="1:10" ht="20.25" customHeight="1">
      <c r="A6" s="28" t="s">
        <v>174</v>
      </c>
      <c r="B6" s="206">
        <v>140084</v>
      </c>
      <c r="C6" s="206">
        <v>34189</v>
      </c>
      <c r="D6" s="207">
        <f>C6/B6</f>
        <v>0.2440607064332829</v>
      </c>
      <c r="E6" s="208">
        <v>1805</v>
      </c>
      <c r="F6" s="208">
        <v>3971</v>
      </c>
      <c r="G6" s="208">
        <v>427</v>
      </c>
      <c r="H6" s="208">
        <f>SUM(E6:G6)</f>
        <v>6203</v>
      </c>
      <c r="I6" s="208">
        <v>5935</v>
      </c>
      <c r="J6" s="208">
        <v>5837</v>
      </c>
    </row>
    <row r="7" spans="1:10" ht="20.25" customHeight="1">
      <c r="A7" s="30" t="s">
        <v>175</v>
      </c>
      <c r="B7" s="209">
        <v>145609</v>
      </c>
      <c r="C7" s="209">
        <v>37912</v>
      </c>
      <c r="D7" s="210">
        <f>C7/B7</f>
        <v>0.26036852117657561</v>
      </c>
      <c r="E7" s="211">
        <v>1936</v>
      </c>
      <c r="F7" s="211">
        <v>3836</v>
      </c>
      <c r="G7" s="211">
        <v>510</v>
      </c>
      <c r="H7" s="211">
        <f>SUM(E7:G7)</f>
        <v>6282</v>
      </c>
      <c r="I7" s="211">
        <v>6298</v>
      </c>
      <c r="J7" s="211">
        <v>6136</v>
      </c>
    </row>
    <row r="8" spans="1:10" ht="20.25" customHeight="1">
      <c r="A8" s="30" t="s">
        <v>176</v>
      </c>
      <c r="B8" s="209">
        <v>146667</v>
      </c>
      <c r="C8" s="209">
        <v>39238</v>
      </c>
      <c r="D8" s="210">
        <f>C8/B8</f>
        <v>0.26753121015634057</v>
      </c>
      <c r="E8" s="211">
        <v>2119</v>
      </c>
      <c r="F8" s="211">
        <v>3548</v>
      </c>
      <c r="G8" s="211">
        <v>527</v>
      </c>
      <c r="H8" s="211">
        <f>SUM(E8:G8)</f>
        <v>6194</v>
      </c>
      <c r="I8" s="211">
        <v>6116</v>
      </c>
      <c r="J8" s="211">
        <v>5981</v>
      </c>
    </row>
    <row r="9" spans="1:10" ht="20.25" customHeight="1">
      <c r="A9" s="30" t="s">
        <v>177</v>
      </c>
      <c r="B9" s="209">
        <v>164309</v>
      </c>
      <c r="C9" s="209">
        <v>39286</v>
      </c>
      <c r="D9" s="210">
        <f>C9/B9</f>
        <v>0.23909828433013408</v>
      </c>
      <c r="E9" s="211">
        <v>2051</v>
      </c>
      <c r="F9" s="211">
        <v>3890</v>
      </c>
      <c r="G9" s="211">
        <v>596</v>
      </c>
      <c r="H9" s="211">
        <f>SUM(E9:G9)</f>
        <v>6537</v>
      </c>
      <c r="I9" s="211">
        <v>6196</v>
      </c>
      <c r="J9" s="211">
        <v>6159</v>
      </c>
    </row>
    <row r="10" spans="1:10" ht="20.25" customHeight="1">
      <c r="A10" s="30" t="s">
        <v>178</v>
      </c>
      <c r="B10" s="209">
        <v>163765</v>
      </c>
      <c r="C10" s="209">
        <v>45525</v>
      </c>
      <c r="D10" s="210">
        <f>C10/B10</f>
        <v>0.27798980246084326</v>
      </c>
      <c r="E10" s="211">
        <v>2111</v>
      </c>
      <c r="F10" s="211">
        <v>4578</v>
      </c>
      <c r="G10" s="211">
        <v>894</v>
      </c>
      <c r="H10" s="211">
        <f>SUM(E10:G10)</f>
        <v>7583</v>
      </c>
      <c r="I10" s="211">
        <v>7247</v>
      </c>
      <c r="J10" s="211">
        <v>7169</v>
      </c>
    </row>
    <row r="11" spans="1:10" ht="20.25" customHeight="1">
      <c r="A11" s="30" t="s">
        <v>179</v>
      </c>
      <c r="B11" s="209">
        <v>163170</v>
      </c>
      <c r="C11" s="209">
        <v>46762</v>
      </c>
      <c r="D11" s="210">
        <v>0.28658454372740089</v>
      </c>
      <c r="E11" s="211">
        <v>2121</v>
      </c>
      <c r="F11" s="211">
        <v>4665</v>
      </c>
      <c r="G11" s="211">
        <v>869</v>
      </c>
      <c r="H11" s="211">
        <v>7655</v>
      </c>
      <c r="I11" s="211">
        <v>6979</v>
      </c>
      <c r="J11" s="211">
        <v>7339</v>
      </c>
    </row>
    <row r="12" spans="1:10" ht="20.25" customHeight="1">
      <c r="A12" s="30" t="s">
        <v>180</v>
      </c>
      <c r="B12" s="209">
        <v>162520</v>
      </c>
      <c r="C12" s="209">
        <v>47643</v>
      </c>
      <c r="D12" s="210">
        <v>0.29315161210927887</v>
      </c>
      <c r="E12" s="211">
        <v>2172</v>
      </c>
      <c r="F12" s="211">
        <v>4626</v>
      </c>
      <c r="G12" s="211">
        <v>909</v>
      </c>
      <c r="H12" s="211">
        <v>7707</v>
      </c>
      <c r="I12" s="211">
        <v>7336</v>
      </c>
      <c r="J12" s="211">
        <v>7462</v>
      </c>
    </row>
    <row r="13" spans="1:10" ht="20.25" customHeight="1">
      <c r="A13" s="30" t="s">
        <v>181</v>
      </c>
      <c r="B13" s="209">
        <v>161771</v>
      </c>
      <c r="C13" s="209">
        <v>48428</v>
      </c>
      <c r="D13" s="210">
        <v>0.2994</v>
      </c>
      <c r="E13" s="211">
        <v>2181</v>
      </c>
      <c r="F13" s="211">
        <v>4293</v>
      </c>
      <c r="G13" s="211">
        <v>888</v>
      </c>
      <c r="H13" s="211">
        <v>7362</v>
      </c>
      <c r="I13" s="211">
        <v>7046</v>
      </c>
      <c r="J13" s="211">
        <v>7026</v>
      </c>
    </row>
    <row r="14" spans="1:10" ht="20.25" customHeight="1">
      <c r="A14" s="30" t="s">
        <v>182</v>
      </c>
      <c r="B14" s="209">
        <v>160743</v>
      </c>
      <c r="C14" s="209">
        <v>48922</v>
      </c>
      <c r="D14" s="210">
        <v>0.30430000000000001</v>
      </c>
      <c r="E14" s="211">
        <v>2233</v>
      </c>
      <c r="F14" s="211">
        <v>3863</v>
      </c>
      <c r="G14" s="211">
        <v>975</v>
      </c>
      <c r="H14" s="211">
        <v>7071</v>
      </c>
      <c r="I14" s="211">
        <v>7059</v>
      </c>
      <c r="J14" s="211">
        <v>6943</v>
      </c>
    </row>
    <row r="15" spans="1:10" ht="20.25" customHeight="1">
      <c r="A15" s="30" t="s">
        <v>96</v>
      </c>
      <c r="B15" s="212">
        <v>159295</v>
      </c>
      <c r="C15" s="209">
        <v>49559</v>
      </c>
      <c r="D15" s="210">
        <v>0.31109999999999999</v>
      </c>
      <c r="E15" s="211">
        <v>2339</v>
      </c>
      <c r="F15" s="211">
        <v>4024</v>
      </c>
      <c r="G15" s="211">
        <v>1039</v>
      </c>
      <c r="H15" s="211">
        <v>7402</v>
      </c>
      <c r="I15" s="211">
        <v>7128</v>
      </c>
      <c r="J15" s="211">
        <v>7075</v>
      </c>
    </row>
    <row r="16" spans="1:10" ht="20.25" customHeight="1">
      <c r="A16" s="31" t="s">
        <v>25</v>
      </c>
      <c r="B16" s="213" t="s">
        <v>183</v>
      </c>
      <c r="C16" s="214" t="s">
        <v>184</v>
      </c>
      <c r="D16" s="215">
        <v>0.31609999999999999</v>
      </c>
      <c r="E16" s="216">
        <v>2151</v>
      </c>
      <c r="F16" s="216">
        <v>3355</v>
      </c>
      <c r="G16" s="216">
        <v>1159</v>
      </c>
      <c r="H16" s="216">
        <v>6665</v>
      </c>
      <c r="I16" s="216">
        <v>5690</v>
      </c>
      <c r="J16" s="216">
        <v>6493</v>
      </c>
    </row>
    <row r="17" spans="1:13" ht="20.25" customHeight="1">
      <c r="A17" s="40"/>
      <c r="B17" s="40"/>
      <c r="C17" s="40"/>
      <c r="D17" s="40"/>
      <c r="E17" s="23"/>
      <c r="F17" s="23"/>
      <c r="G17" s="217"/>
      <c r="H17" s="23"/>
      <c r="I17" s="41"/>
      <c r="J17" s="218" t="s">
        <v>185</v>
      </c>
      <c r="L17" s="23"/>
      <c r="M17" s="23"/>
    </row>
    <row r="18" spans="1:13" s="44" customFormat="1" ht="14.25" customHeight="1">
      <c r="A18" s="42"/>
      <c r="B18" s="43"/>
      <c r="C18" s="43"/>
      <c r="D18" s="43"/>
      <c r="G18" s="219"/>
      <c r="I18" s="45"/>
    </row>
    <row r="19" spans="1:13">
      <c r="A19" s="46"/>
    </row>
    <row r="20" spans="1:13">
      <c r="A20" s="46"/>
    </row>
  </sheetData>
  <mergeCells count="7">
    <mergeCell ref="J4:J5"/>
    <mergeCell ref="A4:A5"/>
    <mergeCell ref="B4:B5"/>
    <mergeCell ref="C4:C5"/>
    <mergeCell ref="D4:D5"/>
    <mergeCell ref="E4:H4"/>
    <mergeCell ref="I4:I5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ySplit="4" topLeftCell="A5" activePane="bottomLeft" state="frozen"/>
      <selection pane="bottomLeft" activeCell="C37" sqref="C37"/>
    </sheetView>
  </sheetViews>
  <sheetFormatPr defaultRowHeight="13.5"/>
  <cols>
    <col min="1" max="1" width="11.125" style="22" customWidth="1"/>
    <col min="2" max="6" width="11.625" style="22" customWidth="1"/>
    <col min="7" max="7" width="11.625" style="203" customWidth="1"/>
    <col min="8" max="8" width="11.625" style="22" customWidth="1"/>
    <col min="9" max="9" width="11.625" style="24" customWidth="1"/>
    <col min="10" max="10" width="11.625" style="22" customWidth="1"/>
    <col min="11" max="11" width="9.625" style="22" customWidth="1"/>
    <col min="12" max="12" width="5.125" style="22" customWidth="1"/>
    <col min="13" max="13" width="9" style="22"/>
    <col min="14" max="14" width="18.25" style="22" customWidth="1"/>
    <col min="15" max="16384" width="9" style="22"/>
  </cols>
  <sheetData>
    <row r="1" spans="1:10" s="199" customFormat="1" ht="17.25" customHeight="1">
      <c r="A1" s="21" t="s">
        <v>207</v>
      </c>
      <c r="E1" s="200"/>
      <c r="G1" s="201"/>
      <c r="I1" s="202"/>
    </row>
    <row r="2" spans="1:10" ht="6.75" customHeight="1">
      <c r="A2" s="25"/>
      <c r="E2" s="23"/>
    </row>
    <row r="3" spans="1:10" ht="20.25" customHeight="1">
      <c r="A3" s="26"/>
      <c r="B3" s="26"/>
      <c r="C3" s="26"/>
      <c r="D3" s="26"/>
      <c r="E3" s="23"/>
      <c r="J3" s="18" t="s">
        <v>206</v>
      </c>
    </row>
    <row r="4" spans="1:10" ht="20.25" customHeight="1">
      <c r="A4" s="238" t="s">
        <v>164</v>
      </c>
      <c r="B4" s="237" t="s">
        <v>205</v>
      </c>
      <c r="C4" s="236" t="s">
        <v>204</v>
      </c>
      <c r="D4" s="236" t="s">
        <v>203</v>
      </c>
      <c r="E4" s="235" t="s">
        <v>202</v>
      </c>
      <c r="F4" s="235" t="s">
        <v>201</v>
      </c>
      <c r="G4" s="235" t="s">
        <v>200</v>
      </c>
      <c r="H4" s="235" t="s">
        <v>199</v>
      </c>
      <c r="I4" s="235" t="s">
        <v>198</v>
      </c>
      <c r="J4" s="235" t="s">
        <v>79</v>
      </c>
    </row>
    <row r="5" spans="1:10" ht="20.25" customHeight="1">
      <c r="A5" s="363" t="s">
        <v>197</v>
      </c>
      <c r="B5" s="228" t="s">
        <v>188</v>
      </c>
      <c r="C5" s="231">
        <v>304</v>
      </c>
      <c r="D5" s="231">
        <v>531</v>
      </c>
      <c r="E5" s="226">
        <v>938</v>
      </c>
      <c r="F5" s="226">
        <v>1168</v>
      </c>
      <c r="G5" s="226">
        <v>818</v>
      </c>
      <c r="H5" s="226">
        <v>803</v>
      </c>
      <c r="I5" s="226">
        <v>761</v>
      </c>
      <c r="J5" s="226">
        <f t="shared" ref="J5:J12" si="0">SUM(C5:I5)</f>
        <v>5323</v>
      </c>
    </row>
    <row r="6" spans="1:10" ht="20.25" customHeight="1">
      <c r="A6" s="364"/>
      <c r="B6" s="19" t="s">
        <v>187</v>
      </c>
      <c r="C6" s="224">
        <v>7</v>
      </c>
      <c r="D6" s="224">
        <v>20</v>
      </c>
      <c r="E6" s="224">
        <v>27</v>
      </c>
      <c r="F6" s="224">
        <v>61</v>
      </c>
      <c r="G6" s="224">
        <v>31</v>
      </c>
      <c r="H6" s="224">
        <v>21</v>
      </c>
      <c r="I6" s="224">
        <v>30</v>
      </c>
      <c r="J6" s="224">
        <f t="shared" si="0"/>
        <v>197</v>
      </c>
    </row>
    <row r="7" spans="1:10" ht="20.25" customHeight="1">
      <c r="A7" s="365"/>
      <c r="B7" s="20" t="s">
        <v>79</v>
      </c>
      <c r="C7" s="224">
        <f t="shared" ref="C7:I7" si="1">SUM(C5:C6)</f>
        <v>311</v>
      </c>
      <c r="D7" s="224">
        <f t="shared" si="1"/>
        <v>551</v>
      </c>
      <c r="E7" s="224">
        <f t="shared" si="1"/>
        <v>965</v>
      </c>
      <c r="F7" s="224">
        <f t="shared" si="1"/>
        <v>1229</v>
      </c>
      <c r="G7" s="224">
        <f t="shared" si="1"/>
        <v>849</v>
      </c>
      <c r="H7" s="224">
        <f t="shared" si="1"/>
        <v>824</v>
      </c>
      <c r="I7" s="224">
        <f t="shared" si="1"/>
        <v>791</v>
      </c>
      <c r="J7" s="224">
        <f t="shared" si="0"/>
        <v>5520</v>
      </c>
    </row>
    <row r="8" spans="1:10" ht="20.25" customHeight="1">
      <c r="A8" s="363" t="s">
        <v>196</v>
      </c>
      <c r="B8" s="228" t="s">
        <v>188</v>
      </c>
      <c r="C8" s="232">
        <v>361</v>
      </c>
      <c r="D8" s="231">
        <v>653</v>
      </c>
      <c r="E8" s="226">
        <v>972</v>
      </c>
      <c r="F8" s="226">
        <v>1144</v>
      </c>
      <c r="G8" s="226">
        <v>893</v>
      </c>
      <c r="H8" s="226">
        <v>830</v>
      </c>
      <c r="I8" s="226">
        <v>799</v>
      </c>
      <c r="J8" s="226">
        <f t="shared" si="0"/>
        <v>5652</v>
      </c>
    </row>
    <row r="9" spans="1:10" ht="20.25" customHeight="1">
      <c r="A9" s="364"/>
      <c r="B9" s="19" t="s">
        <v>187</v>
      </c>
      <c r="C9" s="230">
        <v>10</v>
      </c>
      <c r="D9" s="224">
        <v>20</v>
      </c>
      <c r="E9" s="224">
        <v>26</v>
      </c>
      <c r="F9" s="224">
        <v>51</v>
      </c>
      <c r="G9" s="224">
        <v>38</v>
      </c>
      <c r="H9" s="224">
        <v>29</v>
      </c>
      <c r="I9" s="224">
        <v>29</v>
      </c>
      <c r="J9" s="224">
        <f t="shared" si="0"/>
        <v>203</v>
      </c>
    </row>
    <row r="10" spans="1:10" ht="20.25" customHeight="1">
      <c r="A10" s="365"/>
      <c r="B10" s="20" t="s">
        <v>79</v>
      </c>
      <c r="C10" s="229">
        <f t="shared" ref="C10:I10" si="2">SUM(C8:C9)</f>
        <v>371</v>
      </c>
      <c r="D10" s="222">
        <f t="shared" si="2"/>
        <v>673</v>
      </c>
      <c r="E10" s="222">
        <f t="shared" si="2"/>
        <v>998</v>
      </c>
      <c r="F10" s="222">
        <f t="shared" si="2"/>
        <v>1195</v>
      </c>
      <c r="G10" s="222">
        <f t="shared" si="2"/>
        <v>931</v>
      </c>
      <c r="H10" s="222">
        <f t="shared" si="2"/>
        <v>859</v>
      </c>
      <c r="I10" s="222">
        <f t="shared" si="2"/>
        <v>828</v>
      </c>
      <c r="J10" s="222">
        <f t="shared" si="0"/>
        <v>5855</v>
      </c>
    </row>
    <row r="11" spans="1:10" ht="20.25" customHeight="1">
      <c r="A11" s="363" t="s">
        <v>195</v>
      </c>
      <c r="B11" s="228" t="s">
        <v>188</v>
      </c>
      <c r="C11" s="234">
        <v>430</v>
      </c>
      <c r="D11" s="233">
        <v>688</v>
      </c>
      <c r="E11" s="224">
        <v>1140</v>
      </c>
      <c r="F11" s="224">
        <v>1161</v>
      </c>
      <c r="G11" s="224">
        <v>975</v>
      </c>
      <c r="H11" s="224">
        <v>868</v>
      </c>
      <c r="I11" s="224">
        <v>805</v>
      </c>
      <c r="J11" s="224">
        <f t="shared" si="0"/>
        <v>6067</v>
      </c>
    </row>
    <row r="12" spans="1:10" ht="20.25" customHeight="1">
      <c r="A12" s="364"/>
      <c r="B12" s="19" t="s">
        <v>187</v>
      </c>
      <c r="C12" s="224">
        <v>12</v>
      </c>
      <c r="D12" s="224">
        <v>19</v>
      </c>
      <c r="E12" s="224">
        <v>33</v>
      </c>
      <c r="F12" s="224">
        <v>44</v>
      </c>
      <c r="G12" s="224">
        <v>32</v>
      </c>
      <c r="H12" s="224">
        <v>29</v>
      </c>
      <c r="I12" s="224">
        <v>32</v>
      </c>
      <c r="J12" s="224">
        <f t="shared" si="0"/>
        <v>201</v>
      </c>
    </row>
    <row r="13" spans="1:10" ht="20.25" customHeight="1">
      <c r="A13" s="365"/>
      <c r="B13" s="20" t="s">
        <v>79</v>
      </c>
      <c r="C13" s="224">
        <f t="shared" ref="C13:J13" si="3">SUM(C11:C12)</f>
        <v>442</v>
      </c>
      <c r="D13" s="224">
        <f t="shared" si="3"/>
        <v>707</v>
      </c>
      <c r="E13" s="224">
        <f t="shared" si="3"/>
        <v>1173</v>
      </c>
      <c r="F13" s="224">
        <f t="shared" si="3"/>
        <v>1205</v>
      </c>
      <c r="G13" s="224">
        <f t="shared" si="3"/>
        <v>1007</v>
      </c>
      <c r="H13" s="224">
        <f t="shared" si="3"/>
        <v>897</v>
      </c>
      <c r="I13" s="224">
        <f t="shared" si="3"/>
        <v>837</v>
      </c>
      <c r="J13" s="224">
        <f t="shared" si="3"/>
        <v>6268</v>
      </c>
    </row>
    <row r="14" spans="1:10" ht="20.25" customHeight="1">
      <c r="A14" s="363" t="s">
        <v>194</v>
      </c>
      <c r="B14" s="228" t="s">
        <v>188</v>
      </c>
      <c r="C14" s="232">
        <v>487</v>
      </c>
      <c r="D14" s="231">
        <v>671</v>
      </c>
      <c r="E14" s="226">
        <v>1250</v>
      </c>
      <c r="F14" s="226">
        <v>1206</v>
      </c>
      <c r="G14" s="226">
        <v>1004</v>
      </c>
      <c r="H14" s="226">
        <v>881</v>
      </c>
      <c r="I14" s="226">
        <v>816</v>
      </c>
      <c r="J14" s="226">
        <f>SUM(C14:I14)</f>
        <v>6315</v>
      </c>
    </row>
    <row r="15" spans="1:10" ht="20.25" customHeight="1">
      <c r="A15" s="364"/>
      <c r="B15" s="19" t="s">
        <v>187</v>
      </c>
      <c r="C15" s="230">
        <v>15</v>
      </c>
      <c r="D15" s="224">
        <v>18</v>
      </c>
      <c r="E15" s="224">
        <v>46</v>
      </c>
      <c r="F15" s="224">
        <v>43</v>
      </c>
      <c r="G15" s="224">
        <v>29</v>
      </c>
      <c r="H15" s="224">
        <v>36</v>
      </c>
      <c r="I15" s="224">
        <v>28</v>
      </c>
      <c r="J15" s="224">
        <f>SUM(C15:I15)</f>
        <v>215</v>
      </c>
    </row>
    <row r="16" spans="1:10" ht="20.25" customHeight="1">
      <c r="A16" s="365"/>
      <c r="B16" s="20" t="s">
        <v>79</v>
      </c>
      <c r="C16" s="229">
        <f t="shared" ref="C16:J16" si="4">SUM(C14:C15)</f>
        <v>502</v>
      </c>
      <c r="D16" s="222">
        <f t="shared" si="4"/>
        <v>689</v>
      </c>
      <c r="E16" s="222">
        <f t="shared" si="4"/>
        <v>1296</v>
      </c>
      <c r="F16" s="222">
        <f t="shared" si="4"/>
        <v>1249</v>
      </c>
      <c r="G16" s="222">
        <f t="shared" si="4"/>
        <v>1033</v>
      </c>
      <c r="H16" s="222">
        <f t="shared" si="4"/>
        <v>917</v>
      </c>
      <c r="I16" s="222">
        <f t="shared" si="4"/>
        <v>844</v>
      </c>
      <c r="J16" s="222">
        <f t="shared" si="4"/>
        <v>6530</v>
      </c>
    </row>
    <row r="17" spans="1:10" ht="20.25" customHeight="1">
      <c r="A17" s="363" t="s">
        <v>193</v>
      </c>
      <c r="B17" s="228" t="s">
        <v>188</v>
      </c>
      <c r="C17" s="224">
        <v>571</v>
      </c>
      <c r="D17" s="224">
        <v>825</v>
      </c>
      <c r="E17" s="224">
        <v>1369</v>
      </c>
      <c r="F17" s="224">
        <v>1443</v>
      </c>
      <c r="G17" s="224">
        <v>1159</v>
      </c>
      <c r="H17" s="224">
        <v>1032</v>
      </c>
      <c r="I17" s="224">
        <v>893</v>
      </c>
      <c r="J17" s="224">
        <f>SUM(C17:I17)</f>
        <v>7292</v>
      </c>
    </row>
    <row r="18" spans="1:10" ht="20.25" customHeight="1">
      <c r="A18" s="364"/>
      <c r="B18" s="19" t="s">
        <v>187</v>
      </c>
      <c r="C18" s="221">
        <v>14</v>
      </c>
      <c r="D18" s="221">
        <v>16</v>
      </c>
      <c r="E18" s="224">
        <v>43</v>
      </c>
      <c r="F18" s="224">
        <v>54</v>
      </c>
      <c r="G18" s="224">
        <v>32</v>
      </c>
      <c r="H18" s="224">
        <v>36</v>
      </c>
      <c r="I18" s="224">
        <v>22</v>
      </c>
      <c r="J18" s="224">
        <f>SUM(C18:I18)</f>
        <v>217</v>
      </c>
    </row>
    <row r="19" spans="1:10" ht="20.25" customHeight="1">
      <c r="A19" s="365"/>
      <c r="B19" s="20" t="s">
        <v>79</v>
      </c>
      <c r="C19" s="221">
        <f t="shared" ref="C19:J19" si="5">SUM(C17:C18)</f>
        <v>585</v>
      </c>
      <c r="D19" s="221">
        <f t="shared" si="5"/>
        <v>841</v>
      </c>
      <c r="E19" s="221">
        <f t="shared" si="5"/>
        <v>1412</v>
      </c>
      <c r="F19" s="221">
        <f t="shared" si="5"/>
        <v>1497</v>
      </c>
      <c r="G19" s="221">
        <f t="shared" si="5"/>
        <v>1191</v>
      </c>
      <c r="H19" s="221">
        <f t="shared" si="5"/>
        <v>1068</v>
      </c>
      <c r="I19" s="221">
        <f t="shared" si="5"/>
        <v>915</v>
      </c>
      <c r="J19" s="224">
        <f t="shared" si="5"/>
        <v>7509</v>
      </c>
    </row>
    <row r="20" spans="1:10" ht="20.25" customHeight="1">
      <c r="A20" s="364" t="s">
        <v>192</v>
      </c>
      <c r="B20" s="228" t="s">
        <v>188</v>
      </c>
      <c r="C20" s="227">
        <v>646</v>
      </c>
      <c r="D20" s="226">
        <v>802</v>
      </c>
      <c r="E20" s="226">
        <v>1498</v>
      </c>
      <c r="F20" s="226">
        <v>1518</v>
      </c>
      <c r="G20" s="226">
        <v>1230</v>
      </c>
      <c r="H20" s="226">
        <v>1105</v>
      </c>
      <c r="I20" s="226">
        <v>914</v>
      </c>
      <c r="J20" s="226">
        <f>SUM(C20:I20)</f>
        <v>7713</v>
      </c>
    </row>
    <row r="21" spans="1:10" ht="20.25" customHeight="1">
      <c r="A21" s="364"/>
      <c r="B21" s="19" t="s">
        <v>187</v>
      </c>
      <c r="C21" s="225">
        <v>11</v>
      </c>
      <c r="D21" s="221">
        <v>25</v>
      </c>
      <c r="E21" s="224">
        <v>53</v>
      </c>
      <c r="F21" s="224">
        <v>32</v>
      </c>
      <c r="G21" s="224">
        <v>31</v>
      </c>
      <c r="H21" s="224">
        <v>34</v>
      </c>
      <c r="I21" s="224">
        <v>27</v>
      </c>
      <c r="J21" s="224">
        <f>SUM(C21:I21)</f>
        <v>213</v>
      </c>
    </row>
    <row r="22" spans="1:10" ht="20.25" customHeight="1">
      <c r="A22" s="365"/>
      <c r="B22" s="20" t="s">
        <v>79</v>
      </c>
      <c r="C22" s="223">
        <f t="shared" ref="C22:J22" si="6">SUM(C20:C21)</f>
        <v>657</v>
      </c>
      <c r="D22" s="220">
        <f t="shared" si="6"/>
        <v>827</v>
      </c>
      <c r="E22" s="220">
        <f t="shared" si="6"/>
        <v>1551</v>
      </c>
      <c r="F22" s="220">
        <f t="shared" si="6"/>
        <v>1550</v>
      </c>
      <c r="G22" s="220">
        <f t="shared" si="6"/>
        <v>1261</v>
      </c>
      <c r="H22" s="220">
        <f t="shared" si="6"/>
        <v>1139</v>
      </c>
      <c r="I22" s="220">
        <f t="shared" si="6"/>
        <v>941</v>
      </c>
      <c r="J22" s="222">
        <f t="shared" si="6"/>
        <v>7926</v>
      </c>
    </row>
    <row r="23" spans="1:10" ht="20.25" customHeight="1">
      <c r="A23" s="364" t="s">
        <v>191</v>
      </c>
      <c r="B23" s="228" t="s">
        <v>188</v>
      </c>
      <c r="C23" s="224">
        <v>626</v>
      </c>
      <c r="D23" s="224">
        <v>826</v>
      </c>
      <c r="E23" s="224">
        <v>1577</v>
      </c>
      <c r="F23" s="224">
        <v>1431</v>
      </c>
      <c r="G23" s="224">
        <v>1154</v>
      </c>
      <c r="H23" s="224">
        <v>1070</v>
      </c>
      <c r="I23" s="224">
        <v>896</v>
      </c>
      <c r="J23" s="224">
        <f>SUM(C23:I23)</f>
        <v>7580</v>
      </c>
    </row>
    <row r="24" spans="1:10" ht="20.25" customHeight="1">
      <c r="A24" s="364"/>
      <c r="B24" s="19" t="s">
        <v>187</v>
      </c>
      <c r="C24" s="221">
        <v>11</v>
      </c>
      <c r="D24" s="221">
        <v>28</v>
      </c>
      <c r="E24" s="224">
        <v>41</v>
      </c>
      <c r="F24" s="224">
        <v>43</v>
      </c>
      <c r="G24" s="224">
        <v>35</v>
      </c>
      <c r="H24" s="224">
        <v>20</v>
      </c>
      <c r="I24" s="224">
        <v>28</v>
      </c>
      <c r="J24" s="224">
        <f>SUM(C24:I24)</f>
        <v>206</v>
      </c>
    </row>
    <row r="25" spans="1:10" ht="20.25" customHeight="1">
      <c r="A25" s="365"/>
      <c r="B25" s="20" t="s">
        <v>79</v>
      </c>
      <c r="C25" s="225">
        <f t="shared" ref="C25:J25" si="7">SUM(C23:C24)</f>
        <v>637</v>
      </c>
      <c r="D25" s="221">
        <f t="shared" si="7"/>
        <v>854</v>
      </c>
      <c r="E25" s="221">
        <f t="shared" si="7"/>
        <v>1618</v>
      </c>
      <c r="F25" s="221">
        <f t="shared" si="7"/>
        <v>1474</v>
      </c>
      <c r="G25" s="221">
        <f t="shared" si="7"/>
        <v>1189</v>
      </c>
      <c r="H25" s="221">
        <f t="shared" si="7"/>
        <v>1090</v>
      </c>
      <c r="I25" s="221">
        <f t="shared" si="7"/>
        <v>924</v>
      </c>
      <c r="J25" s="224">
        <f t="shared" si="7"/>
        <v>7786</v>
      </c>
    </row>
    <row r="26" spans="1:10" ht="20.25" customHeight="1">
      <c r="A26" s="364" t="s">
        <v>190</v>
      </c>
      <c r="B26" s="228" t="s">
        <v>188</v>
      </c>
      <c r="C26" s="227">
        <v>411</v>
      </c>
      <c r="D26" s="226">
        <v>697</v>
      </c>
      <c r="E26" s="226">
        <v>1601</v>
      </c>
      <c r="F26" s="226">
        <v>1460</v>
      </c>
      <c r="G26" s="226">
        <v>1163</v>
      </c>
      <c r="H26" s="226">
        <v>1078</v>
      </c>
      <c r="I26" s="226">
        <v>891</v>
      </c>
      <c r="J26" s="226">
        <v>7301</v>
      </c>
    </row>
    <row r="27" spans="1:10" ht="20.25" customHeight="1">
      <c r="A27" s="364"/>
      <c r="B27" s="19" t="s">
        <v>187</v>
      </c>
      <c r="C27" s="225">
        <v>9</v>
      </c>
      <c r="D27" s="221">
        <v>18</v>
      </c>
      <c r="E27" s="224">
        <v>53</v>
      </c>
      <c r="F27" s="224">
        <v>39</v>
      </c>
      <c r="G27" s="224">
        <v>42</v>
      </c>
      <c r="H27" s="224">
        <v>13</v>
      </c>
      <c r="I27" s="224">
        <v>21</v>
      </c>
      <c r="J27" s="224">
        <v>195</v>
      </c>
    </row>
    <row r="28" spans="1:10" ht="20.25" customHeight="1">
      <c r="A28" s="365"/>
      <c r="B28" s="20" t="s">
        <v>79</v>
      </c>
      <c r="C28" s="223">
        <v>420</v>
      </c>
      <c r="D28" s="220">
        <v>715</v>
      </c>
      <c r="E28" s="220">
        <v>1654</v>
      </c>
      <c r="F28" s="220">
        <v>1499</v>
      </c>
      <c r="G28" s="220">
        <v>1205</v>
      </c>
      <c r="H28" s="220">
        <v>1091</v>
      </c>
      <c r="I28" s="220">
        <v>912</v>
      </c>
      <c r="J28" s="222">
        <v>7496</v>
      </c>
    </row>
    <row r="29" spans="1:10" ht="20.25" customHeight="1">
      <c r="A29" s="363" t="s">
        <v>189</v>
      </c>
      <c r="B29" s="228" t="s">
        <v>188</v>
      </c>
      <c r="C29" s="224">
        <v>511</v>
      </c>
      <c r="D29" s="224">
        <v>809</v>
      </c>
      <c r="E29" s="224">
        <v>1676</v>
      </c>
      <c r="F29" s="224">
        <v>1507</v>
      </c>
      <c r="G29" s="224">
        <v>1114</v>
      </c>
      <c r="H29" s="224">
        <v>1035</v>
      </c>
      <c r="I29" s="224">
        <v>889</v>
      </c>
      <c r="J29" s="224">
        <v>7541</v>
      </c>
    </row>
    <row r="30" spans="1:10" ht="20.25" customHeight="1">
      <c r="A30" s="364"/>
      <c r="B30" s="19" t="s">
        <v>187</v>
      </c>
      <c r="C30" s="221">
        <v>8</v>
      </c>
      <c r="D30" s="221">
        <v>17</v>
      </c>
      <c r="E30" s="224">
        <v>56</v>
      </c>
      <c r="F30" s="224">
        <v>49</v>
      </c>
      <c r="G30" s="224">
        <v>29</v>
      </c>
      <c r="H30" s="224">
        <v>15</v>
      </c>
      <c r="I30" s="224">
        <v>20</v>
      </c>
      <c r="J30" s="224">
        <v>194</v>
      </c>
    </row>
    <row r="31" spans="1:10" ht="20.25" customHeight="1">
      <c r="A31" s="365"/>
      <c r="B31" s="20" t="s">
        <v>79</v>
      </c>
      <c r="C31" s="221">
        <v>519</v>
      </c>
      <c r="D31" s="221">
        <v>826</v>
      </c>
      <c r="E31" s="221">
        <v>1732</v>
      </c>
      <c r="F31" s="221">
        <v>1556</v>
      </c>
      <c r="G31" s="221">
        <v>1143</v>
      </c>
      <c r="H31" s="221">
        <v>1050</v>
      </c>
      <c r="I31" s="221">
        <v>909</v>
      </c>
      <c r="J31" s="224">
        <v>7735</v>
      </c>
    </row>
    <row r="32" spans="1:10" ht="20.25" customHeight="1">
      <c r="A32" s="364" t="s">
        <v>96</v>
      </c>
      <c r="B32" s="19" t="s">
        <v>188</v>
      </c>
      <c r="C32" s="227">
        <v>574</v>
      </c>
      <c r="D32" s="226">
        <v>944</v>
      </c>
      <c r="E32" s="226">
        <v>1775</v>
      </c>
      <c r="F32" s="226">
        <v>1540</v>
      </c>
      <c r="G32" s="226">
        <v>1136</v>
      </c>
      <c r="H32" s="226">
        <v>1073</v>
      </c>
      <c r="I32" s="226">
        <v>892</v>
      </c>
      <c r="J32" s="226">
        <v>7934</v>
      </c>
    </row>
    <row r="33" spans="1:13" ht="20.25" customHeight="1">
      <c r="A33" s="364"/>
      <c r="B33" s="19" t="s">
        <v>187</v>
      </c>
      <c r="C33" s="225">
        <v>10</v>
      </c>
      <c r="D33" s="221">
        <v>16</v>
      </c>
      <c r="E33" s="224">
        <v>41</v>
      </c>
      <c r="F33" s="224">
        <v>48</v>
      </c>
      <c r="G33" s="224">
        <v>36</v>
      </c>
      <c r="H33" s="224">
        <v>21</v>
      </c>
      <c r="I33" s="224">
        <v>22</v>
      </c>
      <c r="J33" s="224">
        <v>194</v>
      </c>
    </row>
    <row r="34" spans="1:13" ht="20.25" customHeight="1">
      <c r="A34" s="365"/>
      <c r="B34" s="20" t="s">
        <v>79</v>
      </c>
      <c r="C34" s="223">
        <v>584</v>
      </c>
      <c r="D34" s="220">
        <v>960</v>
      </c>
      <c r="E34" s="220">
        <v>1816</v>
      </c>
      <c r="F34" s="220">
        <v>1588</v>
      </c>
      <c r="G34" s="220">
        <v>1172</v>
      </c>
      <c r="H34" s="220">
        <v>1094</v>
      </c>
      <c r="I34" s="220">
        <v>914</v>
      </c>
      <c r="J34" s="222">
        <v>8128</v>
      </c>
    </row>
    <row r="35" spans="1:13" ht="20.25" customHeight="1">
      <c r="A35" s="364" t="s">
        <v>25</v>
      </c>
      <c r="B35" s="19" t="s">
        <v>188</v>
      </c>
      <c r="C35" s="221">
        <v>568</v>
      </c>
      <c r="D35" s="221">
        <v>996</v>
      </c>
      <c r="E35" s="221">
        <v>1814</v>
      </c>
      <c r="F35" s="221">
        <v>1516</v>
      </c>
      <c r="G35" s="221">
        <v>1112</v>
      </c>
      <c r="H35" s="221">
        <v>1092</v>
      </c>
      <c r="I35" s="221">
        <v>858</v>
      </c>
      <c r="J35" s="221">
        <f>SUM(C35:I35)</f>
        <v>7956</v>
      </c>
    </row>
    <row r="36" spans="1:13" ht="20.25" customHeight="1">
      <c r="A36" s="364"/>
      <c r="B36" s="19" t="s">
        <v>187</v>
      </c>
      <c r="C36" s="221">
        <v>2</v>
      </c>
      <c r="D36" s="221">
        <v>22</v>
      </c>
      <c r="E36" s="221">
        <v>48</v>
      </c>
      <c r="F36" s="221">
        <v>48</v>
      </c>
      <c r="G36" s="221">
        <v>37</v>
      </c>
      <c r="H36" s="221">
        <v>21</v>
      </c>
      <c r="I36" s="221">
        <v>23</v>
      </c>
      <c r="J36" s="221">
        <f>SUM(C36:I36)</f>
        <v>201</v>
      </c>
    </row>
    <row r="37" spans="1:13" ht="20.25" customHeight="1">
      <c r="A37" s="365"/>
      <c r="B37" s="20" t="s">
        <v>79</v>
      </c>
      <c r="C37" s="220">
        <f t="shared" ref="C37:J37" si="8">SUM(C35:C36)</f>
        <v>570</v>
      </c>
      <c r="D37" s="220">
        <f t="shared" si="8"/>
        <v>1018</v>
      </c>
      <c r="E37" s="220">
        <f t="shared" si="8"/>
        <v>1862</v>
      </c>
      <c r="F37" s="220">
        <f t="shared" si="8"/>
        <v>1564</v>
      </c>
      <c r="G37" s="220">
        <f t="shared" si="8"/>
        <v>1149</v>
      </c>
      <c r="H37" s="220">
        <f t="shared" si="8"/>
        <v>1113</v>
      </c>
      <c r="I37" s="220">
        <f t="shared" si="8"/>
        <v>881</v>
      </c>
      <c r="J37" s="220">
        <f t="shared" si="8"/>
        <v>8157</v>
      </c>
    </row>
    <row r="38" spans="1:13" ht="20.25" customHeight="1">
      <c r="A38" s="40"/>
      <c r="B38" s="40"/>
      <c r="C38" s="40"/>
      <c r="D38" s="40"/>
      <c r="E38" s="23"/>
      <c r="F38" s="23"/>
      <c r="G38" s="217"/>
      <c r="H38" s="23"/>
      <c r="I38" s="41" t="s">
        <v>186</v>
      </c>
      <c r="J38" s="218" t="s">
        <v>185</v>
      </c>
      <c r="L38" s="23"/>
      <c r="M38" s="23"/>
    </row>
  </sheetData>
  <mergeCells count="11">
    <mergeCell ref="A5:A7"/>
    <mergeCell ref="A8:A10"/>
    <mergeCell ref="A11:A13"/>
    <mergeCell ref="A14:A16"/>
    <mergeCell ref="A20:A22"/>
    <mergeCell ref="A17:A19"/>
    <mergeCell ref="A29:A31"/>
    <mergeCell ref="A32:A34"/>
    <mergeCell ref="A35:A37"/>
    <mergeCell ref="A26:A28"/>
    <mergeCell ref="A23:A25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>
      <pane ySplit="4" topLeftCell="A27" activePane="bottomLeft" state="frozen"/>
      <selection pane="bottomLeft" activeCell="D24" sqref="D24"/>
    </sheetView>
  </sheetViews>
  <sheetFormatPr defaultColWidth="9.625" defaultRowHeight="13.5"/>
  <cols>
    <col min="1" max="1" width="11.375" style="250" customWidth="1"/>
    <col min="2" max="2" width="10" style="250" bestFit="1" customWidth="1"/>
    <col min="3" max="8" width="14.875" customWidth="1"/>
  </cols>
  <sheetData>
    <row r="1" spans="1:9" s="199" customFormat="1" ht="18.75" customHeight="1">
      <c r="A1" s="21" t="s">
        <v>208</v>
      </c>
      <c r="B1" s="239"/>
      <c r="E1" s="200"/>
      <c r="G1" s="201"/>
    </row>
    <row r="2" spans="1:9" s="22" customFormat="1" ht="6.75" customHeight="1">
      <c r="A2" s="240"/>
      <c r="B2" s="241"/>
      <c r="E2" s="23"/>
      <c r="G2" s="203"/>
    </row>
    <row r="3" spans="1:9" s="22" customFormat="1" ht="20.25" customHeight="1">
      <c r="A3" s="32"/>
      <c r="B3" s="32"/>
      <c r="C3" s="242"/>
      <c r="D3" s="242"/>
      <c r="E3" s="23"/>
      <c r="G3" s="203"/>
      <c r="H3" s="18" t="s">
        <v>209</v>
      </c>
    </row>
    <row r="4" spans="1:9" ht="32.25" customHeight="1">
      <c r="A4" s="204" t="s">
        <v>210</v>
      </c>
      <c r="B4" s="204" t="s">
        <v>211</v>
      </c>
      <c r="C4" s="205" t="s">
        <v>212</v>
      </c>
      <c r="D4" s="205" t="s">
        <v>213</v>
      </c>
      <c r="E4" s="205" t="s">
        <v>214</v>
      </c>
      <c r="F4" s="205" t="s">
        <v>215</v>
      </c>
      <c r="G4" s="205" t="s">
        <v>216</v>
      </c>
      <c r="H4" s="205" t="s">
        <v>217</v>
      </c>
      <c r="I4" s="199"/>
    </row>
    <row r="5" spans="1:9" ht="26.25" customHeight="1">
      <c r="A5" s="363" t="s">
        <v>218</v>
      </c>
      <c r="B5" s="28" t="s">
        <v>219</v>
      </c>
      <c r="C5" s="243">
        <v>70599</v>
      </c>
      <c r="D5" s="243">
        <v>6628</v>
      </c>
      <c r="E5" s="243">
        <v>2680</v>
      </c>
      <c r="F5" s="243">
        <v>37</v>
      </c>
      <c r="G5" s="243">
        <v>11025</v>
      </c>
      <c r="H5" s="243">
        <v>58758</v>
      </c>
      <c r="I5" s="200"/>
    </row>
    <row r="6" spans="1:9" ht="26.25" customHeight="1">
      <c r="A6" s="365"/>
      <c r="B6" s="31" t="s">
        <v>220</v>
      </c>
      <c r="C6" s="244">
        <v>3514813386</v>
      </c>
      <c r="D6" s="244">
        <v>179899354</v>
      </c>
      <c r="E6" s="244">
        <v>554097625</v>
      </c>
      <c r="F6" s="244">
        <v>4514742</v>
      </c>
      <c r="G6" s="244">
        <v>2794485125</v>
      </c>
      <c r="H6" s="244">
        <v>885611811</v>
      </c>
      <c r="I6" s="200"/>
    </row>
    <row r="7" spans="1:9" ht="26.25" customHeight="1">
      <c r="A7" s="364" t="s">
        <v>221</v>
      </c>
      <c r="B7" s="30" t="s">
        <v>219</v>
      </c>
      <c r="C7" s="245">
        <v>72652</v>
      </c>
      <c r="D7" s="243">
        <v>8070</v>
      </c>
      <c r="E7" s="243">
        <v>3441</v>
      </c>
      <c r="F7" s="243">
        <v>74</v>
      </c>
      <c r="G7" s="243">
        <v>11948</v>
      </c>
      <c r="H7" s="243">
        <v>64487</v>
      </c>
      <c r="I7" s="200"/>
    </row>
    <row r="8" spans="1:9" ht="26.25" customHeight="1">
      <c r="A8" s="364"/>
      <c r="B8" s="30" t="s">
        <v>220</v>
      </c>
      <c r="C8" s="246">
        <v>3688345021</v>
      </c>
      <c r="D8" s="247">
        <v>208822385</v>
      </c>
      <c r="E8" s="247">
        <v>721559934</v>
      </c>
      <c r="F8" s="247">
        <v>7158798</v>
      </c>
      <c r="G8" s="247">
        <v>3015969208</v>
      </c>
      <c r="H8" s="247">
        <v>928404440</v>
      </c>
      <c r="I8" s="200"/>
    </row>
    <row r="9" spans="1:9" ht="26.25" customHeight="1">
      <c r="A9" s="363" t="s">
        <v>63</v>
      </c>
      <c r="B9" s="28" t="s">
        <v>219</v>
      </c>
      <c r="C9" s="244">
        <v>75225</v>
      </c>
      <c r="D9" s="244">
        <v>9560</v>
      </c>
      <c r="E9" s="244">
        <v>4589</v>
      </c>
      <c r="F9" s="244">
        <v>122</v>
      </c>
      <c r="G9" s="244">
        <v>12411</v>
      </c>
      <c r="H9" s="244">
        <v>67292</v>
      </c>
      <c r="I9" s="200"/>
    </row>
    <row r="10" spans="1:9" ht="26.25" customHeight="1">
      <c r="A10" s="365"/>
      <c r="B10" s="31" t="s">
        <v>220</v>
      </c>
      <c r="C10" s="244">
        <v>4016608141</v>
      </c>
      <c r="D10" s="244">
        <v>243268415</v>
      </c>
      <c r="E10" s="244">
        <v>1022562072</v>
      </c>
      <c r="F10" s="244">
        <v>11068626</v>
      </c>
      <c r="G10" s="244">
        <v>3058140053</v>
      </c>
      <c r="H10" s="244">
        <v>1029500956</v>
      </c>
      <c r="I10" s="200"/>
    </row>
    <row r="11" spans="1:9" ht="26.25" customHeight="1">
      <c r="A11" s="364" t="s">
        <v>64</v>
      </c>
      <c r="B11" s="30" t="s">
        <v>219</v>
      </c>
      <c r="C11" s="245">
        <v>83520</v>
      </c>
      <c r="D11" s="243">
        <v>9823</v>
      </c>
      <c r="E11" s="243">
        <v>5135</v>
      </c>
      <c r="F11" s="243">
        <v>128</v>
      </c>
      <c r="G11" s="243">
        <v>14138</v>
      </c>
      <c r="H11" s="243">
        <v>75412</v>
      </c>
      <c r="I11" s="200"/>
    </row>
    <row r="12" spans="1:9" ht="26.25" customHeight="1">
      <c r="A12" s="364"/>
      <c r="B12" s="30" t="s">
        <v>220</v>
      </c>
      <c r="C12" s="246">
        <v>4334822260</v>
      </c>
      <c r="D12" s="247">
        <v>248266778</v>
      </c>
      <c r="E12" s="247">
        <v>1166685741</v>
      </c>
      <c r="F12" s="247">
        <v>9880171</v>
      </c>
      <c r="G12" s="247">
        <v>3028918860</v>
      </c>
      <c r="H12" s="247">
        <v>1091105870</v>
      </c>
      <c r="I12" s="200"/>
    </row>
    <row r="13" spans="1:9" ht="26.25" customHeight="1">
      <c r="A13" s="363" t="s">
        <v>222</v>
      </c>
      <c r="B13" s="28" t="s">
        <v>219</v>
      </c>
      <c r="C13" s="244">
        <v>98246</v>
      </c>
      <c r="D13" s="244">
        <v>12080</v>
      </c>
      <c r="E13" s="244">
        <v>6197</v>
      </c>
      <c r="F13" s="244">
        <v>90</v>
      </c>
      <c r="G13" s="244">
        <v>14871</v>
      </c>
      <c r="H13" s="244">
        <v>88215</v>
      </c>
      <c r="I13" s="200"/>
    </row>
    <row r="14" spans="1:9" ht="26.25" customHeight="1">
      <c r="A14" s="365"/>
      <c r="B14" s="30" t="s">
        <v>220</v>
      </c>
      <c r="C14" s="244">
        <v>5250188575</v>
      </c>
      <c r="D14" s="244">
        <v>323314825</v>
      </c>
      <c r="E14" s="244">
        <v>1400710440</v>
      </c>
      <c r="F14" s="244">
        <v>7742311</v>
      </c>
      <c r="G14" s="244">
        <v>3684394365</v>
      </c>
      <c r="H14" s="244">
        <v>1340791783</v>
      </c>
      <c r="I14" s="200"/>
    </row>
    <row r="15" spans="1:9" ht="26.25" customHeight="1">
      <c r="A15" s="364" t="s">
        <v>223</v>
      </c>
      <c r="B15" s="28" t="s">
        <v>219</v>
      </c>
      <c r="C15" s="243">
        <v>98453</v>
      </c>
      <c r="D15" s="243">
        <v>12658</v>
      </c>
      <c r="E15" s="243">
        <v>6785</v>
      </c>
      <c r="F15" s="243">
        <v>73</v>
      </c>
      <c r="G15" s="243">
        <v>15374</v>
      </c>
      <c r="H15" s="243">
        <v>90035</v>
      </c>
      <c r="I15" s="200"/>
    </row>
    <row r="16" spans="1:9" ht="26.25" customHeight="1">
      <c r="A16" s="365"/>
      <c r="B16" s="31" t="s">
        <v>220</v>
      </c>
      <c r="C16" s="247">
        <v>5222421089</v>
      </c>
      <c r="D16" s="247">
        <v>288192898</v>
      </c>
      <c r="E16" s="247">
        <v>1575856787</v>
      </c>
      <c r="F16" s="247">
        <v>7711665</v>
      </c>
      <c r="G16" s="247">
        <v>3699888661</v>
      </c>
      <c r="H16" s="247">
        <v>1424382149</v>
      </c>
      <c r="I16" s="200"/>
    </row>
    <row r="17" spans="1:9" ht="26.25" customHeight="1">
      <c r="A17" s="364" t="s">
        <v>224</v>
      </c>
      <c r="B17" s="30" t="s">
        <v>219</v>
      </c>
      <c r="C17" s="244">
        <v>95647</v>
      </c>
      <c r="D17" s="244">
        <v>14123</v>
      </c>
      <c r="E17" s="244">
        <v>12425</v>
      </c>
      <c r="F17" s="244">
        <v>73</v>
      </c>
      <c r="G17" s="244">
        <v>14969</v>
      </c>
      <c r="H17" s="244">
        <v>92845</v>
      </c>
      <c r="I17" s="200"/>
    </row>
    <row r="18" spans="1:9" ht="26.25" customHeight="1">
      <c r="A18" s="365"/>
      <c r="B18" s="31" t="s">
        <v>220</v>
      </c>
      <c r="C18" s="244">
        <v>5006758591</v>
      </c>
      <c r="D18" s="244">
        <v>308428368</v>
      </c>
      <c r="E18" s="244">
        <v>2061202780</v>
      </c>
      <c r="F18" s="244">
        <v>6935061</v>
      </c>
      <c r="G18" s="244">
        <v>3665026079</v>
      </c>
      <c r="H18" s="244">
        <v>1465136138</v>
      </c>
      <c r="I18" s="200"/>
    </row>
    <row r="19" spans="1:9" ht="26.25" customHeight="1">
      <c r="A19" s="364" t="s">
        <v>120</v>
      </c>
      <c r="B19" s="30" t="s">
        <v>219</v>
      </c>
      <c r="C19" s="245">
        <v>98817</v>
      </c>
      <c r="D19" s="243">
        <v>7545</v>
      </c>
      <c r="E19" s="243">
        <v>13366</v>
      </c>
      <c r="F19" s="243">
        <v>58</v>
      </c>
      <c r="G19" s="243">
        <v>14673</v>
      </c>
      <c r="H19" s="243">
        <v>87168</v>
      </c>
      <c r="I19" s="200"/>
    </row>
    <row r="20" spans="1:9" ht="26.25" customHeight="1">
      <c r="A20" s="365"/>
      <c r="B20" s="31" t="s">
        <v>220</v>
      </c>
      <c r="C20" s="246">
        <v>5138831637</v>
      </c>
      <c r="D20" s="247">
        <v>143400777</v>
      </c>
      <c r="E20" s="247">
        <v>2196352436</v>
      </c>
      <c r="F20" s="247">
        <v>5659567</v>
      </c>
      <c r="G20" s="247">
        <v>3662413676</v>
      </c>
      <c r="H20" s="247">
        <v>1429864842</v>
      </c>
      <c r="I20" s="200"/>
    </row>
    <row r="21" spans="1:9" ht="26.25" customHeight="1">
      <c r="A21" s="363" t="s">
        <v>121</v>
      </c>
      <c r="B21" s="28" t="s">
        <v>219</v>
      </c>
      <c r="C21" s="248">
        <v>100342</v>
      </c>
      <c r="D21" s="244">
        <v>7391</v>
      </c>
      <c r="E21" s="244">
        <v>13298</v>
      </c>
      <c r="F21" s="244">
        <v>31</v>
      </c>
      <c r="G21" s="244">
        <v>15711</v>
      </c>
      <c r="H21" s="244">
        <v>88256</v>
      </c>
      <c r="I21" s="200"/>
    </row>
    <row r="22" spans="1:9" ht="26.25" customHeight="1">
      <c r="A22" s="365"/>
      <c r="B22" s="31" t="s">
        <v>220</v>
      </c>
      <c r="C22" s="248">
        <v>5100062847</v>
      </c>
      <c r="D22" s="244">
        <v>134189875</v>
      </c>
      <c r="E22" s="244">
        <v>2258569363</v>
      </c>
      <c r="F22" s="244">
        <v>2641227</v>
      </c>
      <c r="G22" s="244">
        <v>3946830627</v>
      </c>
      <c r="H22" s="244">
        <v>1460321878</v>
      </c>
      <c r="I22" s="200"/>
    </row>
    <row r="23" spans="1:9" ht="26.25" customHeight="1">
      <c r="A23" s="364" t="s">
        <v>122</v>
      </c>
      <c r="B23" s="30" t="s">
        <v>219</v>
      </c>
      <c r="C23" s="245">
        <v>100266</v>
      </c>
      <c r="D23" s="243">
        <v>8954</v>
      </c>
      <c r="E23" s="243">
        <v>13157</v>
      </c>
      <c r="F23" s="243">
        <v>53</v>
      </c>
      <c r="G23" s="243">
        <v>16107</v>
      </c>
      <c r="H23" s="243">
        <v>90316</v>
      </c>
      <c r="I23" s="200"/>
    </row>
    <row r="24" spans="1:9" ht="26.25" customHeight="1">
      <c r="A24" s="365"/>
      <c r="B24" s="31" t="s">
        <v>220</v>
      </c>
      <c r="C24" s="246">
        <v>5085522448</v>
      </c>
      <c r="D24" s="247">
        <v>169046316</v>
      </c>
      <c r="E24" s="247">
        <v>2290570983</v>
      </c>
      <c r="F24" s="247">
        <v>4969013</v>
      </c>
      <c r="G24" s="247">
        <v>4168751301</v>
      </c>
      <c r="H24" s="247">
        <v>1529586102</v>
      </c>
      <c r="I24" s="200"/>
    </row>
    <row r="25" spans="1:9" ht="26.25" customHeight="1">
      <c r="A25" s="364" t="s">
        <v>225</v>
      </c>
      <c r="B25" s="30" t="s">
        <v>219</v>
      </c>
      <c r="C25" s="248">
        <v>100904</v>
      </c>
      <c r="D25" s="244">
        <v>9606</v>
      </c>
      <c r="E25" s="244">
        <v>13238</v>
      </c>
      <c r="F25" s="244">
        <v>50</v>
      </c>
      <c r="G25" s="244">
        <v>16049</v>
      </c>
      <c r="H25" s="244">
        <v>91969</v>
      </c>
      <c r="I25" s="200"/>
    </row>
    <row r="26" spans="1:9" ht="26.25" customHeight="1">
      <c r="A26" s="365"/>
      <c r="B26" s="31" t="s">
        <v>220</v>
      </c>
      <c r="C26" s="246">
        <v>5266354323</v>
      </c>
      <c r="D26" s="247">
        <v>171973517</v>
      </c>
      <c r="E26" s="247">
        <v>2383832218</v>
      </c>
      <c r="F26" s="247">
        <v>7043274</v>
      </c>
      <c r="G26" s="247">
        <v>4316163925</v>
      </c>
      <c r="H26" s="247">
        <v>1582103139</v>
      </c>
      <c r="I26" s="200"/>
    </row>
    <row r="27" spans="1:9" ht="20.25" customHeight="1">
      <c r="A27" s="241"/>
      <c r="B27" s="241"/>
      <c r="C27" s="22"/>
      <c r="D27" s="22"/>
      <c r="E27" s="22"/>
      <c r="F27" s="22"/>
      <c r="G27" s="249"/>
      <c r="H27" s="18" t="s">
        <v>226</v>
      </c>
      <c r="I27" s="199"/>
    </row>
    <row r="28" spans="1:9">
      <c r="G28" s="251"/>
    </row>
  </sheetData>
  <mergeCells count="11">
    <mergeCell ref="A25:A26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>
      <pane xSplit="3" ySplit="5" topLeftCell="D50" activePane="bottomRight" state="frozen"/>
      <selection pane="topRight" activeCell="D1" sqref="D1"/>
      <selection pane="bottomLeft" activeCell="A6" sqref="A6"/>
      <selection pane="bottomRight" activeCell="M61" sqref="M61"/>
    </sheetView>
  </sheetViews>
  <sheetFormatPr defaultRowHeight="13.5"/>
  <cols>
    <col min="1" max="1" width="12.125" style="255" customWidth="1"/>
    <col min="2" max="2" width="6.625" style="255" customWidth="1"/>
    <col min="3" max="3" width="9" style="255" customWidth="1"/>
    <col min="4" max="4" width="8.125" style="255" customWidth="1"/>
    <col min="5" max="5" width="9.375" style="255" customWidth="1"/>
    <col min="6" max="8" width="12.25" style="255" customWidth="1"/>
    <col min="9" max="9" width="11.25" style="255" customWidth="1"/>
    <col min="10" max="10" width="7.625" style="255" customWidth="1"/>
    <col min="11" max="11" width="5.625" style="255" bestFit="1" customWidth="1"/>
    <col min="12" max="16384" width="9" style="255"/>
  </cols>
  <sheetData>
    <row r="1" spans="1:11" s="253" customFormat="1" ht="21" customHeight="1">
      <c r="A1" s="252" t="s">
        <v>227</v>
      </c>
    </row>
    <row r="2" spans="1:11" ht="9" customHeight="1">
      <c r="A2" s="254"/>
    </row>
    <row r="3" spans="1:11" ht="20.25" customHeight="1">
      <c r="A3" s="254"/>
      <c r="J3" s="256" t="s">
        <v>228</v>
      </c>
      <c r="K3" s="256"/>
    </row>
    <row r="4" spans="1:11" ht="20.25" customHeight="1">
      <c r="A4" s="377" t="s">
        <v>53</v>
      </c>
      <c r="B4" s="379" t="s">
        <v>95</v>
      </c>
      <c r="C4" s="380"/>
      <c r="D4" s="366" t="s">
        <v>229</v>
      </c>
      <c r="E4" s="367" t="s">
        <v>230</v>
      </c>
      <c r="F4" s="369" t="s">
        <v>231</v>
      </c>
      <c r="G4" s="370"/>
      <c r="H4" s="370"/>
      <c r="I4" s="371"/>
      <c r="J4" s="372" t="s">
        <v>232</v>
      </c>
    </row>
    <row r="5" spans="1:11" ht="20.25" customHeight="1">
      <c r="A5" s="378"/>
      <c r="B5" s="381"/>
      <c r="C5" s="382"/>
      <c r="D5" s="366"/>
      <c r="E5" s="368"/>
      <c r="F5" s="257" t="s">
        <v>8</v>
      </c>
      <c r="G5" s="257" t="s">
        <v>233</v>
      </c>
      <c r="H5" s="257" t="s">
        <v>234</v>
      </c>
      <c r="I5" s="257" t="s">
        <v>235</v>
      </c>
      <c r="J5" s="372"/>
    </row>
    <row r="6" spans="1:11" ht="20.25" customHeight="1">
      <c r="A6" s="373" t="s">
        <v>61</v>
      </c>
      <c r="B6" s="374" t="s">
        <v>236</v>
      </c>
      <c r="C6" s="374"/>
      <c r="D6" s="259">
        <v>9444</v>
      </c>
      <c r="E6" s="260">
        <v>115330</v>
      </c>
      <c r="F6" s="261">
        <v>551889117</v>
      </c>
      <c r="G6" s="261">
        <v>471319222</v>
      </c>
      <c r="H6" s="262">
        <v>37174657</v>
      </c>
      <c r="I6" s="261">
        <v>43395238</v>
      </c>
      <c r="J6" s="263">
        <v>1092</v>
      </c>
    </row>
    <row r="7" spans="1:11" ht="20.25" customHeight="1">
      <c r="A7" s="373"/>
      <c r="B7" s="375" t="s">
        <v>237</v>
      </c>
      <c r="C7" s="375"/>
      <c r="D7" s="264">
        <v>929</v>
      </c>
      <c r="E7" s="265">
        <v>23284</v>
      </c>
      <c r="F7" s="266">
        <v>102274430</v>
      </c>
      <c r="G7" s="266">
        <v>84019380</v>
      </c>
      <c r="H7" s="267">
        <v>10419824</v>
      </c>
      <c r="I7" s="266">
        <v>7835226</v>
      </c>
      <c r="J7" s="268"/>
    </row>
    <row r="8" spans="1:11" ht="20.25" customHeight="1">
      <c r="A8" s="373"/>
      <c r="B8" s="376" t="s">
        <v>238</v>
      </c>
      <c r="C8" s="258" t="s">
        <v>239</v>
      </c>
      <c r="D8" s="264">
        <v>2453</v>
      </c>
      <c r="E8" s="265">
        <v>68855</v>
      </c>
      <c r="F8" s="266">
        <v>322297505</v>
      </c>
      <c r="G8" s="266">
        <v>289297438</v>
      </c>
      <c r="H8" s="267">
        <v>6480365</v>
      </c>
      <c r="I8" s="266">
        <v>26519702</v>
      </c>
      <c r="J8" s="268"/>
    </row>
    <row r="9" spans="1:11" ht="20.25" customHeight="1">
      <c r="A9" s="373"/>
      <c r="B9" s="376"/>
      <c r="C9" s="258" t="s">
        <v>240</v>
      </c>
      <c r="D9" s="264">
        <v>6034</v>
      </c>
      <c r="E9" s="265">
        <v>22294</v>
      </c>
      <c r="F9" s="266">
        <v>125290413</v>
      </c>
      <c r="G9" s="266">
        <v>96636554</v>
      </c>
      <c r="H9" s="267">
        <v>19674402</v>
      </c>
      <c r="I9" s="266">
        <v>8982457</v>
      </c>
      <c r="J9" s="268"/>
    </row>
    <row r="10" spans="1:11" ht="20.25" customHeight="1">
      <c r="A10" s="373"/>
      <c r="B10" s="374" t="s">
        <v>241</v>
      </c>
      <c r="C10" s="374"/>
      <c r="D10" s="264">
        <v>28</v>
      </c>
      <c r="E10" s="265">
        <v>897</v>
      </c>
      <c r="F10" s="266">
        <v>2026769</v>
      </c>
      <c r="G10" s="266">
        <v>1368850</v>
      </c>
      <c r="H10" s="267">
        <v>602066</v>
      </c>
      <c r="I10" s="266">
        <v>57853</v>
      </c>
      <c r="J10" s="268"/>
    </row>
    <row r="11" spans="1:11" ht="20.25" customHeight="1">
      <c r="A11" s="373" t="s">
        <v>221</v>
      </c>
      <c r="B11" s="374" t="s">
        <v>242</v>
      </c>
      <c r="C11" s="374"/>
      <c r="D11" s="264">
        <v>10368</v>
      </c>
      <c r="E11" s="265">
        <v>107709</v>
      </c>
      <c r="F11" s="266">
        <v>512414410</v>
      </c>
      <c r="G11" s="266">
        <v>434240576</v>
      </c>
      <c r="H11" s="266">
        <v>38137202</v>
      </c>
      <c r="I11" s="266">
        <v>40036632</v>
      </c>
      <c r="J11" s="268">
        <v>1002</v>
      </c>
    </row>
    <row r="12" spans="1:11" ht="20.25" customHeight="1">
      <c r="A12" s="373"/>
      <c r="B12" s="375" t="s">
        <v>243</v>
      </c>
      <c r="C12" s="375"/>
      <c r="D12" s="264">
        <v>1489</v>
      </c>
      <c r="E12" s="265">
        <v>24355</v>
      </c>
      <c r="F12" s="266">
        <v>109716057</v>
      </c>
      <c r="G12" s="266">
        <v>90433327</v>
      </c>
      <c r="H12" s="267">
        <v>10816204</v>
      </c>
      <c r="I12" s="266">
        <v>8466526</v>
      </c>
      <c r="J12" s="268"/>
    </row>
    <row r="13" spans="1:11" ht="20.25" customHeight="1">
      <c r="A13" s="373"/>
      <c r="B13" s="376" t="s">
        <v>244</v>
      </c>
      <c r="C13" s="258" t="s">
        <v>245</v>
      </c>
      <c r="D13" s="264">
        <v>2937</v>
      </c>
      <c r="E13" s="265">
        <v>60459</v>
      </c>
      <c r="F13" s="266">
        <v>278228988</v>
      </c>
      <c r="G13" s="266">
        <v>247599272</v>
      </c>
      <c r="H13" s="267">
        <v>8050218</v>
      </c>
      <c r="I13" s="266">
        <v>22579498</v>
      </c>
      <c r="J13" s="268"/>
    </row>
    <row r="14" spans="1:11" ht="20.25" customHeight="1">
      <c r="A14" s="373"/>
      <c r="B14" s="376"/>
      <c r="C14" s="258" t="s">
        <v>246</v>
      </c>
      <c r="D14" s="264">
        <v>5917</v>
      </c>
      <c r="E14" s="265">
        <v>22345</v>
      </c>
      <c r="F14" s="266">
        <v>122575640</v>
      </c>
      <c r="G14" s="266">
        <v>94973787</v>
      </c>
      <c r="H14" s="267">
        <v>18657505</v>
      </c>
      <c r="I14" s="266">
        <v>8944348</v>
      </c>
      <c r="J14" s="268"/>
    </row>
    <row r="15" spans="1:11" ht="20.25" customHeight="1">
      <c r="A15" s="373"/>
      <c r="B15" s="374" t="s">
        <v>247</v>
      </c>
      <c r="C15" s="374"/>
      <c r="D15" s="264">
        <v>25</v>
      </c>
      <c r="E15" s="265">
        <v>550</v>
      </c>
      <c r="F15" s="266">
        <v>1893725</v>
      </c>
      <c r="G15" s="266">
        <v>1234190</v>
      </c>
      <c r="H15" s="267">
        <v>613275</v>
      </c>
      <c r="I15" s="266">
        <v>46260</v>
      </c>
      <c r="J15" s="268"/>
    </row>
    <row r="16" spans="1:11" ht="20.25" customHeight="1">
      <c r="A16" s="373" t="s">
        <v>63</v>
      </c>
      <c r="B16" s="374" t="s">
        <v>242</v>
      </c>
      <c r="C16" s="374"/>
      <c r="D16" s="264">
        <v>10563</v>
      </c>
      <c r="E16" s="265">
        <v>105211</v>
      </c>
      <c r="F16" s="266">
        <v>507888579</v>
      </c>
      <c r="G16" s="266">
        <v>427572165</v>
      </c>
      <c r="H16" s="267">
        <v>40758692</v>
      </c>
      <c r="I16" s="266">
        <v>39557722</v>
      </c>
      <c r="J16" s="268">
        <v>933</v>
      </c>
    </row>
    <row r="17" spans="1:10" ht="20.25" customHeight="1">
      <c r="A17" s="373"/>
      <c r="B17" s="375" t="s">
        <v>243</v>
      </c>
      <c r="C17" s="375"/>
      <c r="D17" s="264">
        <v>1359</v>
      </c>
      <c r="E17" s="265">
        <v>23774</v>
      </c>
      <c r="F17" s="266">
        <v>110156240</v>
      </c>
      <c r="G17" s="266">
        <v>89693995</v>
      </c>
      <c r="H17" s="267">
        <v>11966587</v>
      </c>
      <c r="I17" s="266">
        <v>8495658</v>
      </c>
      <c r="J17" s="268"/>
    </row>
    <row r="18" spans="1:10" ht="20.25" customHeight="1">
      <c r="A18" s="373"/>
      <c r="B18" s="376" t="s">
        <v>244</v>
      </c>
      <c r="C18" s="258" t="s">
        <v>245</v>
      </c>
      <c r="D18" s="264">
        <v>2942</v>
      </c>
      <c r="E18" s="265">
        <v>58482</v>
      </c>
      <c r="F18" s="266">
        <v>271480066</v>
      </c>
      <c r="G18" s="266">
        <v>240509799</v>
      </c>
      <c r="H18" s="267">
        <v>9005821</v>
      </c>
      <c r="I18" s="266">
        <v>21964446</v>
      </c>
      <c r="J18" s="268"/>
    </row>
    <row r="19" spans="1:10" ht="20.25" customHeight="1">
      <c r="A19" s="373"/>
      <c r="B19" s="376"/>
      <c r="C19" s="258" t="s">
        <v>246</v>
      </c>
      <c r="D19" s="264">
        <v>6231</v>
      </c>
      <c r="E19" s="265">
        <v>22433</v>
      </c>
      <c r="F19" s="266">
        <v>124871869</v>
      </c>
      <c r="G19" s="266">
        <v>96442146</v>
      </c>
      <c r="H19" s="267">
        <v>19365640</v>
      </c>
      <c r="I19" s="266">
        <v>9064083</v>
      </c>
      <c r="J19" s="268"/>
    </row>
    <row r="20" spans="1:10" ht="20.25" customHeight="1">
      <c r="A20" s="373"/>
      <c r="B20" s="374" t="s">
        <v>247</v>
      </c>
      <c r="C20" s="374"/>
      <c r="D20" s="264">
        <v>31</v>
      </c>
      <c r="E20" s="265">
        <v>522</v>
      </c>
      <c r="F20" s="266">
        <v>1380404</v>
      </c>
      <c r="G20" s="266">
        <v>926225</v>
      </c>
      <c r="H20" s="267">
        <v>420644</v>
      </c>
      <c r="I20" s="266">
        <v>33535</v>
      </c>
      <c r="J20" s="268"/>
    </row>
    <row r="21" spans="1:10" ht="20.25" customHeight="1">
      <c r="A21" s="373" t="s">
        <v>64</v>
      </c>
      <c r="B21" s="374" t="s">
        <v>242</v>
      </c>
      <c r="C21" s="374"/>
      <c r="D21" s="269">
        <v>10875</v>
      </c>
      <c r="E21" s="266">
        <v>105375</v>
      </c>
      <c r="F21" s="266">
        <v>510831732</v>
      </c>
      <c r="G21" s="266">
        <v>428207404</v>
      </c>
      <c r="H21" s="267">
        <v>41383815</v>
      </c>
      <c r="I21" s="266">
        <v>41240513</v>
      </c>
      <c r="J21" s="270">
        <v>916</v>
      </c>
    </row>
    <row r="22" spans="1:10" ht="20.25" customHeight="1">
      <c r="A22" s="373"/>
      <c r="B22" s="375" t="s">
        <v>243</v>
      </c>
      <c r="C22" s="375"/>
      <c r="D22" s="269">
        <v>1450</v>
      </c>
      <c r="E22" s="266">
        <v>22892</v>
      </c>
      <c r="F22" s="266">
        <v>104199235</v>
      </c>
      <c r="G22" s="266">
        <v>85783459</v>
      </c>
      <c r="H22" s="267">
        <v>10046584</v>
      </c>
      <c r="I22" s="266">
        <v>8369192</v>
      </c>
      <c r="J22" s="270"/>
    </row>
    <row r="23" spans="1:10" ht="20.25" customHeight="1">
      <c r="A23" s="373"/>
      <c r="B23" s="376" t="s">
        <v>244</v>
      </c>
      <c r="C23" s="258" t="s">
        <v>245</v>
      </c>
      <c r="D23" s="269">
        <v>2999</v>
      </c>
      <c r="E23" s="266">
        <v>58983</v>
      </c>
      <c r="F23" s="266">
        <v>271922341</v>
      </c>
      <c r="G23" s="266">
        <v>240379022</v>
      </c>
      <c r="H23" s="267">
        <v>8530254</v>
      </c>
      <c r="I23" s="266">
        <v>23013065</v>
      </c>
      <c r="J23" s="270"/>
    </row>
    <row r="24" spans="1:10" ht="20.25" customHeight="1">
      <c r="A24" s="373"/>
      <c r="B24" s="376"/>
      <c r="C24" s="258" t="s">
        <v>246</v>
      </c>
      <c r="D24" s="269">
        <v>6407</v>
      </c>
      <c r="E24" s="266">
        <v>23314</v>
      </c>
      <c r="F24" s="266">
        <v>134306256</v>
      </c>
      <c r="G24" s="266">
        <v>101712883</v>
      </c>
      <c r="H24" s="267">
        <v>22743439</v>
      </c>
      <c r="I24" s="266">
        <v>9849934</v>
      </c>
      <c r="J24" s="270"/>
    </row>
    <row r="25" spans="1:10" ht="20.25" customHeight="1">
      <c r="A25" s="373"/>
      <c r="B25" s="374" t="s">
        <v>247</v>
      </c>
      <c r="C25" s="374"/>
      <c r="D25" s="269">
        <v>19</v>
      </c>
      <c r="E25" s="266">
        <v>186</v>
      </c>
      <c r="F25" s="266">
        <v>403900</v>
      </c>
      <c r="G25" s="266">
        <v>332040</v>
      </c>
      <c r="H25" s="267">
        <v>63538</v>
      </c>
      <c r="I25" s="266">
        <v>8322</v>
      </c>
      <c r="J25" s="270"/>
    </row>
    <row r="26" spans="1:10" ht="20.25" customHeight="1">
      <c r="A26" s="373" t="s">
        <v>222</v>
      </c>
      <c r="B26" s="374" t="s">
        <v>242</v>
      </c>
      <c r="C26" s="374"/>
      <c r="D26" s="269">
        <v>10635</v>
      </c>
      <c r="E26" s="266">
        <v>98943</v>
      </c>
      <c r="F26" s="266">
        <v>498524941</v>
      </c>
      <c r="G26" s="266">
        <v>416508748</v>
      </c>
      <c r="H26" s="266">
        <v>45507695</v>
      </c>
      <c r="I26" s="266">
        <v>41508498</v>
      </c>
      <c r="J26" s="270">
        <v>840</v>
      </c>
    </row>
    <row r="27" spans="1:10" ht="20.25" customHeight="1">
      <c r="A27" s="373"/>
      <c r="B27" s="375" t="s">
        <v>243</v>
      </c>
      <c r="C27" s="375"/>
      <c r="D27" s="269">
        <v>1364</v>
      </c>
      <c r="E27" s="266">
        <v>20795</v>
      </c>
      <c r="F27" s="266">
        <v>99006791</v>
      </c>
      <c r="G27" s="266">
        <v>81642483</v>
      </c>
      <c r="H27" s="267">
        <v>9250376</v>
      </c>
      <c r="I27" s="266">
        <v>8113932</v>
      </c>
      <c r="J27" s="270"/>
    </row>
    <row r="28" spans="1:10" ht="20.25" customHeight="1">
      <c r="A28" s="373"/>
      <c r="B28" s="376" t="s">
        <v>244</v>
      </c>
      <c r="C28" s="258" t="s">
        <v>245</v>
      </c>
      <c r="D28" s="269">
        <v>2992</v>
      </c>
      <c r="E28" s="266">
        <v>56278</v>
      </c>
      <c r="F28" s="266">
        <v>267596240</v>
      </c>
      <c r="G28" s="266">
        <v>234480359</v>
      </c>
      <c r="H28" s="267">
        <v>9723872</v>
      </c>
      <c r="I28" s="266">
        <v>23392009</v>
      </c>
      <c r="J28" s="270"/>
    </row>
    <row r="29" spans="1:10" ht="20.25" customHeight="1">
      <c r="A29" s="373"/>
      <c r="B29" s="376"/>
      <c r="C29" s="258" t="s">
        <v>246</v>
      </c>
      <c r="D29" s="269">
        <v>6265</v>
      </c>
      <c r="E29" s="266">
        <v>21752</v>
      </c>
      <c r="F29" s="266">
        <v>131646810</v>
      </c>
      <c r="G29" s="266">
        <v>100124206</v>
      </c>
      <c r="H29" s="267">
        <v>21526847</v>
      </c>
      <c r="I29" s="266">
        <v>9995757</v>
      </c>
      <c r="J29" s="270"/>
    </row>
    <row r="30" spans="1:10" ht="20.25" customHeight="1">
      <c r="A30" s="373"/>
      <c r="B30" s="374" t="s">
        <v>247</v>
      </c>
      <c r="C30" s="374"/>
      <c r="D30" s="269">
        <v>14</v>
      </c>
      <c r="E30" s="266">
        <v>118</v>
      </c>
      <c r="F30" s="266">
        <v>275100</v>
      </c>
      <c r="G30" s="266">
        <v>261700</v>
      </c>
      <c r="H30" s="267">
        <v>6600</v>
      </c>
      <c r="I30" s="266">
        <v>6800</v>
      </c>
      <c r="J30" s="270"/>
    </row>
    <row r="31" spans="1:10" ht="20.25" customHeight="1">
      <c r="A31" s="373" t="s">
        <v>118</v>
      </c>
      <c r="B31" s="374" t="s">
        <v>242</v>
      </c>
      <c r="C31" s="374"/>
      <c r="D31" s="269">
        <f>SUM(D32:D35)</f>
        <v>10534</v>
      </c>
      <c r="E31" s="266">
        <f>SUM(E32:E35)</f>
        <v>97572</v>
      </c>
      <c r="F31" s="266">
        <f>SUM(G31:I31)</f>
        <v>492123806</v>
      </c>
      <c r="G31" s="266">
        <f>SUM(G32:G35)</f>
        <v>411451258</v>
      </c>
      <c r="H31" s="266">
        <f>SUM(H32:H35)</f>
        <v>39600135</v>
      </c>
      <c r="I31" s="266">
        <f>SUM(I32:I35)</f>
        <v>41072413</v>
      </c>
      <c r="J31" s="270">
        <v>835</v>
      </c>
    </row>
    <row r="32" spans="1:10" ht="20.25" customHeight="1">
      <c r="A32" s="373"/>
      <c r="B32" s="375" t="s">
        <v>243</v>
      </c>
      <c r="C32" s="375"/>
      <c r="D32" s="269">
        <v>1376</v>
      </c>
      <c r="E32" s="266">
        <v>20684</v>
      </c>
      <c r="F32" s="266">
        <f>SUM(G32:I32)</f>
        <v>98464559</v>
      </c>
      <c r="G32" s="266">
        <v>81702104</v>
      </c>
      <c r="H32" s="267">
        <v>8595063</v>
      </c>
      <c r="I32" s="266">
        <v>8167392</v>
      </c>
      <c r="J32" s="270"/>
    </row>
    <row r="33" spans="1:10" ht="20.25" customHeight="1">
      <c r="A33" s="373"/>
      <c r="B33" s="376" t="s">
        <v>244</v>
      </c>
      <c r="C33" s="258" t="s">
        <v>245</v>
      </c>
      <c r="D33" s="269">
        <v>3059</v>
      </c>
      <c r="E33" s="266">
        <v>56397</v>
      </c>
      <c r="F33" s="266">
        <f>SUM(G33:I33)</f>
        <v>269777638</v>
      </c>
      <c r="G33" s="266">
        <v>236003241</v>
      </c>
      <c r="H33" s="267">
        <v>10235639</v>
      </c>
      <c r="I33" s="266">
        <v>23538758</v>
      </c>
      <c r="J33" s="270"/>
    </row>
    <row r="34" spans="1:10" ht="20.25" customHeight="1">
      <c r="A34" s="373"/>
      <c r="B34" s="376"/>
      <c r="C34" s="258" t="s">
        <v>246</v>
      </c>
      <c r="D34" s="269">
        <v>6086</v>
      </c>
      <c r="E34" s="266">
        <v>20426</v>
      </c>
      <c r="F34" s="266">
        <f>SUM(G34:I34)</f>
        <v>123701209</v>
      </c>
      <c r="G34" s="266">
        <v>93574213</v>
      </c>
      <c r="H34" s="267">
        <v>20766133</v>
      </c>
      <c r="I34" s="266">
        <v>9360863</v>
      </c>
      <c r="J34" s="270"/>
    </row>
    <row r="35" spans="1:10" ht="20.25" customHeight="1">
      <c r="A35" s="373"/>
      <c r="B35" s="374" t="s">
        <v>247</v>
      </c>
      <c r="C35" s="374"/>
      <c r="D35" s="269">
        <v>13</v>
      </c>
      <c r="E35" s="266">
        <v>65</v>
      </c>
      <c r="F35" s="266">
        <f>SUM(G35:I35)</f>
        <v>180400</v>
      </c>
      <c r="G35" s="266">
        <v>171700</v>
      </c>
      <c r="H35" s="267">
        <v>3300</v>
      </c>
      <c r="I35" s="266">
        <v>5400</v>
      </c>
      <c r="J35" s="270"/>
    </row>
    <row r="36" spans="1:10" ht="20.25" customHeight="1">
      <c r="A36" s="373" t="s">
        <v>224</v>
      </c>
      <c r="B36" s="374" t="s">
        <v>242</v>
      </c>
      <c r="C36" s="374"/>
      <c r="D36" s="269">
        <v>10711</v>
      </c>
      <c r="E36" s="266">
        <v>101271</v>
      </c>
      <c r="F36" s="266">
        <v>514604072</v>
      </c>
      <c r="G36" s="266">
        <v>432222570</v>
      </c>
      <c r="H36" s="266">
        <v>39236583</v>
      </c>
      <c r="I36" s="266">
        <v>43144919</v>
      </c>
      <c r="J36" s="270">
        <v>876</v>
      </c>
    </row>
    <row r="37" spans="1:10" ht="20.25" customHeight="1">
      <c r="A37" s="373"/>
      <c r="B37" s="375" t="s">
        <v>243</v>
      </c>
      <c r="C37" s="375"/>
      <c r="D37" s="269">
        <v>1454</v>
      </c>
      <c r="E37" s="266">
        <v>21955</v>
      </c>
      <c r="F37" s="266">
        <v>107377243</v>
      </c>
      <c r="G37" s="266">
        <v>89252811</v>
      </c>
      <c r="H37" s="267">
        <v>9189372</v>
      </c>
      <c r="I37" s="266">
        <v>8895060</v>
      </c>
      <c r="J37" s="270"/>
    </row>
    <row r="38" spans="1:10" ht="20.25" customHeight="1">
      <c r="A38" s="373"/>
      <c r="B38" s="376" t="s">
        <v>244</v>
      </c>
      <c r="C38" s="258" t="s">
        <v>245</v>
      </c>
      <c r="D38" s="269">
        <v>3137</v>
      </c>
      <c r="E38" s="266">
        <v>57901</v>
      </c>
      <c r="F38" s="266">
        <v>279326564</v>
      </c>
      <c r="G38" s="266">
        <v>244485010</v>
      </c>
      <c r="H38" s="267">
        <v>10422519</v>
      </c>
      <c r="I38" s="266">
        <v>24419035</v>
      </c>
      <c r="J38" s="270"/>
    </row>
    <row r="39" spans="1:10" ht="20.25" customHeight="1">
      <c r="A39" s="373"/>
      <c r="B39" s="376"/>
      <c r="C39" s="258" t="s">
        <v>246</v>
      </c>
      <c r="D39" s="269">
        <v>6106</v>
      </c>
      <c r="E39" s="266">
        <v>21349</v>
      </c>
      <c r="F39" s="266">
        <v>127716065</v>
      </c>
      <c r="G39" s="266">
        <v>98274149</v>
      </c>
      <c r="H39" s="267">
        <v>19616892</v>
      </c>
      <c r="I39" s="266">
        <v>9825024</v>
      </c>
      <c r="J39" s="270"/>
    </row>
    <row r="40" spans="1:10" ht="20.25" customHeight="1">
      <c r="A40" s="373"/>
      <c r="B40" s="374" t="s">
        <v>247</v>
      </c>
      <c r="C40" s="374"/>
      <c r="D40" s="269">
        <v>14</v>
      </c>
      <c r="E40" s="266">
        <v>66</v>
      </c>
      <c r="F40" s="266">
        <v>224200</v>
      </c>
      <c r="G40" s="266">
        <v>210600</v>
      </c>
      <c r="H40" s="267">
        <v>7800</v>
      </c>
      <c r="I40" s="266">
        <v>5800</v>
      </c>
      <c r="J40" s="270"/>
    </row>
    <row r="41" spans="1:10" ht="20.25" customHeight="1">
      <c r="A41" s="373" t="s">
        <v>120</v>
      </c>
      <c r="B41" s="374" t="s">
        <v>242</v>
      </c>
      <c r="C41" s="374"/>
      <c r="D41" s="269">
        <v>10787</v>
      </c>
      <c r="E41" s="266">
        <v>100829</v>
      </c>
      <c r="F41" s="266">
        <v>509273497</v>
      </c>
      <c r="G41" s="266">
        <v>428629549</v>
      </c>
      <c r="H41" s="266">
        <v>37962457</v>
      </c>
      <c r="I41" s="266">
        <v>42681491</v>
      </c>
      <c r="J41" s="270">
        <v>628</v>
      </c>
    </row>
    <row r="42" spans="1:10" ht="20.25" customHeight="1">
      <c r="A42" s="373"/>
      <c r="B42" s="375" t="s">
        <v>243</v>
      </c>
      <c r="C42" s="375"/>
      <c r="D42" s="269">
        <v>1688</v>
      </c>
      <c r="E42" s="266">
        <v>24659</v>
      </c>
      <c r="F42" s="266">
        <v>119858081</v>
      </c>
      <c r="G42" s="266">
        <v>100844437</v>
      </c>
      <c r="H42" s="267">
        <v>8970075</v>
      </c>
      <c r="I42" s="266">
        <v>10043569</v>
      </c>
      <c r="J42" s="270"/>
    </row>
    <row r="43" spans="1:10" ht="20.25" customHeight="1">
      <c r="A43" s="373"/>
      <c r="B43" s="376" t="s">
        <v>244</v>
      </c>
      <c r="C43" s="258" t="s">
        <v>245</v>
      </c>
      <c r="D43" s="269">
        <v>3154</v>
      </c>
      <c r="E43" s="266">
        <v>55074</v>
      </c>
      <c r="F43" s="266">
        <v>266571106</v>
      </c>
      <c r="G43" s="266">
        <v>233374294</v>
      </c>
      <c r="H43" s="267">
        <v>9980584</v>
      </c>
      <c r="I43" s="266">
        <v>23261228</v>
      </c>
      <c r="J43" s="270"/>
    </row>
    <row r="44" spans="1:10" ht="20.25" customHeight="1">
      <c r="A44" s="373"/>
      <c r="B44" s="376"/>
      <c r="C44" s="258" t="s">
        <v>246</v>
      </c>
      <c r="D44" s="269">
        <v>5952</v>
      </c>
      <c r="E44" s="266">
        <v>21035</v>
      </c>
      <c r="F44" s="266">
        <v>122603010</v>
      </c>
      <c r="G44" s="266">
        <v>94180668</v>
      </c>
      <c r="H44" s="267">
        <v>19004948</v>
      </c>
      <c r="I44" s="266">
        <v>9417394</v>
      </c>
      <c r="J44" s="270"/>
    </row>
    <row r="45" spans="1:10" ht="20.25" customHeight="1">
      <c r="A45" s="373"/>
      <c r="B45" s="374" t="s">
        <v>247</v>
      </c>
      <c r="C45" s="374"/>
      <c r="D45" s="269">
        <v>13</v>
      </c>
      <c r="E45" s="266">
        <v>61</v>
      </c>
      <c r="F45" s="266">
        <v>241300</v>
      </c>
      <c r="G45" s="266">
        <v>230150</v>
      </c>
      <c r="H45" s="267">
        <v>6850</v>
      </c>
      <c r="I45" s="266">
        <v>4300</v>
      </c>
      <c r="J45" s="270"/>
    </row>
    <row r="46" spans="1:10" ht="20.25" customHeight="1">
      <c r="A46" s="373" t="s">
        <v>121</v>
      </c>
      <c r="B46" s="374" t="s">
        <v>242</v>
      </c>
      <c r="C46" s="374"/>
      <c r="D46" s="269">
        <v>11120</v>
      </c>
      <c r="E46" s="266">
        <v>100679</v>
      </c>
      <c r="F46" s="266">
        <v>514417025</v>
      </c>
      <c r="G46" s="266">
        <v>430931475</v>
      </c>
      <c r="H46" s="266">
        <v>40573440</v>
      </c>
      <c r="I46" s="266">
        <v>42912110</v>
      </c>
      <c r="J46" s="270">
        <v>610</v>
      </c>
    </row>
    <row r="47" spans="1:10" ht="20.25" customHeight="1">
      <c r="A47" s="373"/>
      <c r="B47" s="375" t="s">
        <v>243</v>
      </c>
      <c r="C47" s="375"/>
      <c r="D47" s="269">
        <v>1666</v>
      </c>
      <c r="E47" s="266">
        <v>24876</v>
      </c>
      <c r="F47" s="266">
        <v>122096787</v>
      </c>
      <c r="G47" s="266">
        <v>103249064</v>
      </c>
      <c r="H47" s="267">
        <v>8561906</v>
      </c>
      <c r="I47" s="266">
        <v>10285817</v>
      </c>
      <c r="J47" s="270"/>
    </row>
    <row r="48" spans="1:10" ht="20.25" customHeight="1">
      <c r="A48" s="373"/>
      <c r="B48" s="376" t="s">
        <v>244</v>
      </c>
      <c r="C48" s="258" t="s">
        <v>245</v>
      </c>
      <c r="D48" s="269">
        <v>3188</v>
      </c>
      <c r="E48" s="266">
        <v>54140</v>
      </c>
      <c r="F48" s="266">
        <v>262737696</v>
      </c>
      <c r="G48" s="266">
        <v>229264550</v>
      </c>
      <c r="H48" s="267">
        <v>10666040</v>
      </c>
      <c r="I48" s="266">
        <v>22807106</v>
      </c>
      <c r="J48" s="270"/>
    </row>
    <row r="49" spans="1:10" ht="20.25" customHeight="1">
      <c r="A49" s="373"/>
      <c r="B49" s="376"/>
      <c r="C49" s="258" t="s">
        <v>246</v>
      </c>
      <c r="D49" s="269">
        <v>6253</v>
      </c>
      <c r="E49" s="266">
        <v>21601</v>
      </c>
      <c r="F49" s="266">
        <v>129338442</v>
      </c>
      <c r="G49" s="266">
        <v>98176057</v>
      </c>
      <c r="H49" s="267">
        <v>21343698</v>
      </c>
      <c r="I49" s="266">
        <v>9818687</v>
      </c>
      <c r="J49" s="270"/>
    </row>
    <row r="50" spans="1:10" ht="20.25" customHeight="1">
      <c r="A50" s="373"/>
      <c r="B50" s="374" t="s">
        <v>247</v>
      </c>
      <c r="C50" s="374"/>
      <c r="D50" s="269">
        <v>13</v>
      </c>
      <c r="E50" s="266">
        <v>62</v>
      </c>
      <c r="F50" s="266">
        <v>244100</v>
      </c>
      <c r="G50" s="266">
        <v>241804</v>
      </c>
      <c r="H50" s="267">
        <v>1796</v>
      </c>
      <c r="I50" s="266">
        <v>500</v>
      </c>
      <c r="J50" s="270"/>
    </row>
    <row r="51" spans="1:10" ht="20.25" customHeight="1">
      <c r="A51" s="373" t="s">
        <v>248</v>
      </c>
      <c r="B51" s="374" t="s">
        <v>242</v>
      </c>
      <c r="C51" s="374"/>
      <c r="D51" s="269">
        <v>10597</v>
      </c>
      <c r="E51" s="266">
        <v>95129</v>
      </c>
      <c r="F51" s="266">
        <v>499823378</v>
      </c>
      <c r="G51" s="266">
        <v>415532894</v>
      </c>
      <c r="H51" s="266">
        <v>42883003</v>
      </c>
      <c r="I51" s="266">
        <v>41407481</v>
      </c>
      <c r="J51" s="270">
        <v>864</v>
      </c>
    </row>
    <row r="52" spans="1:10" ht="20.25" customHeight="1">
      <c r="A52" s="373"/>
      <c r="B52" s="375" t="s">
        <v>243</v>
      </c>
      <c r="C52" s="375"/>
      <c r="D52" s="269">
        <v>1720</v>
      </c>
      <c r="E52" s="266">
        <v>26002</v>
      </c>
      <c r="F52" s="266">
        <v>130726357</v>
      </c>
      <c r="G52" s="266">
        <v>111190286</v>
      </c>
      <c r="H52" s="267">
        <v>8458952</v>
      </c>
      <c r="I52" s="266">
        <v>11077119</v>
      </c>
      <c r="J52" s="270"/>
    </row>
    <row r="53" spans="1:10" ht="20.25" customHeight="1">
      <c r="A53" s="373"/>
      <c r="B53" s="376" t="s">
        <v>244</v>
      </c>
      <c r="C53" s="258" t="s">
        <v>245</v>
      </c>
      <c r="D53" s="269">
        <v>2951</v>
      </c>
      <c r="E53" s="266">
        <v>48586</v>
      </c>
      <c r="F53" s="266">
        <v>235305554</v>
      </c>
      <c r="G53" s="266">
        <v>204899026</v>
      </c>
      <c r="H53" s="267">
        <v>9994781</v>
      </c>
      <c r="I53" s="266">
        <v>20411747</v>
      </c>
      <c r="J53" s="270"/>
    </row>
    <row r="54" spans="1:10" ht="20.25" customHeight="1">
      <c r="A54" s="373"/>
      <c r="B54" s="376"/>
      <c r="C54" s="258" t="s">
        <v>246</v>
      </c>
      <c r="D54" s="269">
        <v>5914</v>
      </c>
      <c r="E54" s="266">
        <v>20481</v>
      </c>
      <c r="F54" s="266">
        <v>133530367</v>
      </c>
      <c r="G54" s="266">
        <v>99182482</v>
      </c>
      <c r="H54" s="267">
        <v>24429270</v>
      </c>
      <c r="I54" s="266">
        <v>9918615</v>
      </c>
      <c r="J54" s="270"/>
    </row>
    <row r="55" spans="1:10" ht="20.25" customHeight="1">
      <c r="A55" s="373"/>
      <c r="B55" s="374" t="s">
        <v>247</v>
      </c>
      <c r="C55" s="374"/>
      <c r="D55" s="269">
        <v>12</v>
      </c>
      <c r="E55" s="266">
        <v>60</v>
      </c>
      <c r="F55" s="266">
        <v>261100</v>
      </c>
      <c r="G55" s="266">
        <v>261100</v>
      </c>
      <c r="H55" s="271" t="s">
        <v>112</v>
      </c>
      <c r="I55" s="271" t="s">
        <v>112</v>
      </c>
      <c r="J55" s="270"/>
    </row>
    <row r="56" spans="1:10" ht="20.25" customHeight="1">
      <c r="A56" s="373" t="s">
        <v>249</v>
      </c>
      <c r="B56" s="374" t="s">
        <v>242</v>
      </c>
      <c r="C56" s="374"/>
      <c r="D56" s="269">
        <v>10296</v>
      </c>
      <c r="E56" s="266">
        <v>86487</v>
      </c>
      <c r="F56" s="266">
        <v>464746089</v>
      </c>
      <c r="G56" s="266">
        <v>383815866</v>
      </c>
      <c r="H56" s="266">
        <v>42730127</v>
      </c>
      <c r="I56" s="266">
        <v>38200096</v>
      </c>
      <c r="J56" s="270">
        <v>842</v>
      </c>
    </row>
    <row r="57" spans="1:10" ht="20.25" customHeight="1">
      <c r="A57" s="373"/>
      <c r="B57" s="375" t="s">
        <v>243</v>
      </c>
      <c r="C57" s="375"/>
      <c r="D57" s="269">
        <v>1690</v>
      </c>
      <c r="E57" s="266">
        <v>24143</v>
      </c>
      <c r="F57" s="266">
        <v>125005833</v>
      </c>
      <c r="G57" s="266">
        <v>105516697</v>
      </c>
      <c r="H57" s="267">
        <v>8981319</v>
      </c>
      <c r="I57" s="266">
        <v>10507817</v>
      </c>
      <c r="J57" s="270"/>
    </row>
    <row r="58" spans="1:10" ht="20.25" customHeight="1">
      <c r="A58" s="373"/>
      <c r="B58" s="376" t="s">
        <v>244</v>
      </c>
      <c r="C58" s="258" t="s">
        <v>245</v>
      </c>
      <c r="D58" s="269">
        <v>2692</v>
      </c>
      <c r="E58" s="266">
        <v>42419</v>
      </c>
      <c r="F58" s="266">
        <v>208981851</v>
      </c>
      <c r="G58" s="266">
        <v>180827255</v>
      </c>
      <c r="H58" s="267">
        <v>10174632</v>
      </c>
      <c r="I58" s="266">
        <v>17979964</v>
      </c>
      <c r="J58" s="270"/>
    </row>
    <row r="59" spans="1:10" ht="20.25" customHeight="1">
      <c r="A59" s="373"/>
      <c r="B59" s="376"/>
      <c r="C59" s="258" t="s">
        <v>246</v>
      </c>
      <c r="D59" s="269">
        <v>5903</v>
      </c>
      <c r="E59" s="266">
        <v>19869</v>
      </c>
      <c r="F59" s="266">
        <v>130431605</v>
      </c>
      <c r="G59" s="266">
        <v>97149714</v>
      </c>
      <c r="H59" s="267">
        <v>23569676</v>
      </c>
      <c r="I59" s="266">
        <v>9712215</v>
      </c>
      <c r="J59" s="270"/>
    </row>
    <row r="60" spans="1:10" ht="20.25" customHeight="1">
      <c r="A60" s="373"/>
      <c r="B60" s="374" t="s">
        <v>247</v>
      </c>
      <c r="C60" s="374"/>
      <c r="D60" s="272">
        <v>11</v>
      </c>
      <c r="E60" s="273">
        <v>56</v>
      </c>
      <c r="F60" s="273">
        <v>326800</v>
      </c>
      <c r="G60" s="273">
        <v>322200</v>
      </c>
      <c r="H60" s="274">
        <v>4500</v>
      </c>
      <c r="I60" s="275">
        <v>100</v>
      </c>
      <c r="J60" s="276"/>
    </row>
    <row r="61" spans="1:10" ht="20.25" customHeight="1">
      <c r="A61" s="277" t="s">
        <v>250</v>
      </c>
      <c r="B61" s="278"/>
      <c r="C61" s="278"/>
      <c r="D61" s="278"/>
      <c r="E61" s="278"/>
      <c r="F61" s="278"/>
      <c r="G61" s="278"/>
      <c r="H61" s="278"/>
      <c r="I61" s="278"/>
      <c r="J61" s="278"/>
    </row>
  </sheetData>
  <mergeCells count="61">
    <mergeCell ref="A46:A50"/>
    <mergeCell ref="B46:C46"/>
    <mergeCell ref="B47:C47"/>
    <mergeCell ref="B48:B49"/>
    <mergeCell ref="B50:C50"/>
    <mergeCell ref="A56:A60"/>
    <mergeCell ref="B56:C56"/>
    <mergeCell ref="B57:C57"/>
    <mergeCell ref="B58:B59"/>
    <mergeCell ref="B60:C60"/>
    <mergeCell ref="A36:A40"/>
    <mergeCell ref="B36:C36"/>
    <mergeCell ref="B37:C37"/>
    <mergeCell ref="B38:B39"/>
    <mergeCell ref="B40:C40"/>
    <mergeCell ref="A51:A55"/>
    <mergeCell ref="B51:C51"/>
    <mergeCell ref="B52:C52"/>
    <mergeCell ref="B53:B54"/>
    <mergeCell ref="B55:C55"/>
    <mergeCell ref="A26:A30"/>
    <mergeCell ref="B26:C26"/>
    <mergeCell ref="B27:C27"/>
    <mergeCell ref="B28:B29"/>
    <mergeCell ref="B30:C30"/>
    <mergeCell ref="A41:A45"/>
    <mergeCell ref="B41:C41"/>
    <mergeCell ref="B42:C42"/>
    <mergeCell ref="B43:B44"/>
    <mergeCell ref="B45:C45"/>
    <mergeCell ref="A16:A20"/>
    <mergeCell ref="B16:C16"/>
    <mergeCell ref="B17:C17"/>
    <mergeCell ref="B18:B19"/>
    <mergeCell ref="B20:C20"/>
    <mergeCell ref="A31:A35"/>
    <mergeCell ref="B31:C31"/>
    <mergeCell ref="B32:C32"/>
    <mergeCell ref="B33:B34"/>
    <mergeCell ref="B35:C35"/>
    <mergeCell ref="A21:A25"/>
    <mergeCell ref="B21:C21"/>
    <mergeCell ref="B22:C22"/>
    <mergeCell ref="B23:B24"/>
    <mergeCell ref="B25:C25"/>
    <mergeCell ref="D4:D5"/>
    <mergeCell ref="E4:E5"/>
    <mergeCell ref="F4:I4"/>
    <mergeCell ref="J4:J5"/>
    <mergeCell ref="A11:A15"/>
    <mergeCell ref="B11:C11"/>
    <mergeCell ref="B12:C12"/>
    <mergeCell ref="B13:B14"/>
    <mergeCell ref="B15:C15"/>
    <mergeCell ref="A4:A5"/>
    <mergeCell ref="B4:C5"/>
    <mergeCell ref="A6:A10"/>
    <mergeCell ref="B6:C6"/>
    <mergeCell ref="B7:C7"/>
    <mergeCell ref="B8:B9"/>
    <mergeCell ref="B10:C10"/>
  </mergeCells>
  <phoneticPr fontId="2"/>
  <pageMargins left="0.78740157480314965" right="0.22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opLeftCell="A2" workbookViewId="0">
      <selection activeCell="L12" sqref="L12"/>
    </sheetView>
  </sheetViews>
  <sheetFormatPr defaultRowHeight="13.5"/>
  <cols>
    <col min="1" max="1" width="11.75" style="22" customWidth="1"/>
    <col min="2" max="8" width="7.875" style="22" customWidth="1"/>
    <col min="9" max="9" width="7.875" style="24" customWidth="1"/>
    <col min="10" max="10" width="9.625" style="22" customWidth="1"/>
    <col min="11" max="11" width="5.125" style="22" customWidth="1"/>
    <col min="12" max="12" width="9" style="22"/>
    <col min="13" max="13" width="18.25" style="22" customWidth="1"/>
    <col min="14" max="16384" width="9" style="22"/>
  </cols>
  <sheetData>
    <row r="1" spans="1:10" ht="17.25" customHeight="1">
      <c r="A1" s="21" t="s">
        <v>27</v>
      </c>
      <c r="E1" s="23"/>
      <c r="F1" s="23"/>
    </row>
    <row r="2" spans="1:10" ht="7.5" customHeight="1">
      <c r="A2" s="25"/>
      <c r="E2" s="23"/>
      <c r="F2" s="23"/>
    </row>
    <row r="3" spans="1:10" ht="20.25" customHeight="1">
      <c r="B3" s="26"/>
      <c r="C3" s="26"/>
      <c r="D3" s="26"/>
      <c r="E3" s="23"/>
      <c r="F3" s="23"/>
      <c r="I3" s="27" t="s">
        <v>28</v>
      </c>
    </row>
    <row r="4" spans="1:10" ht="20.25" customHeight="1">
      <c r="A4" s="302" t="s">
        <v>29</v>
      </c>
      <c r="B4" s="305" t="s">
        <v>30</v>
      </c>
      <c r="C4" s="306"/>
      <c r="D4" s="306"/>
      <c r="E4" s="305" t="s">
        <v>31</v>
      </c>
      <c r="F4" s="307"/>
      <c r="G4" s="307"/>
      <c r="H4" s="307"/>
      <c r="I4" s="308"/>
    </row>
    <row r="5" spans="1:10" ht="20.25" customHeight="1">
      <c r="A5" s="303"/>
      <c r="B5" s="309" t="s">
        <v>32</v>
      </c>
      <c r="C5" s="309" t="s">
        <v>33</v>
      </c>
      <c r="D5" s="309" t="s">
        <v>34</v>
      </c>
      <c r="E5" s="305" t="s">
        <v>35</v>
      </c>
      <c r="F5" s="298" t="s">
        <v>32</v>
      </c>
      <c r="G5" s="298" t="s">
        <v>36</v>
      </c>
      <c r="H5" s="298" t="s">
        <v>37</v>
      </c>
      <c r="I5" s="300" t="s">
        <v>38</v>
      </c>
    </row>
    <row r="6" spans="1:10" ht="20.25" customHeight="1">
      <c r="A6" s="304"/>
      <c r="B6" s="310"/>
      <c r="C6" s="310"/>
      <c r="D6" s="310"/>
      <c r="E6" s="305"/>
      <c r="F6" s="299"/>
      <c r="G6" s="299"/>
      <c r="H6" s="299"/>
      <c r="I6" s="301"/>
    </row>
    <row r="7" spans="1:10" ht="20.25" customHeight="1">
      <c r="A7" s="32" t="s">
        <v>39</v>
      </c>
      <c r="B7" s="33">
        <v>26</v>
      </c>
      <c r="C7" s="34">
        <v>19</v>
      </c>
      <c r="D7" s="34">
        <v>7</v>
      </c>
      <c r="E7" s="35">
        <v>1965</v>
      </c>
      <c r="F7" s="35">
        <v>1928</v>
      </c>
      <c r="G7" s="35">
        <v>696</v>
      </c>
      <c r="H7" s="35">
        <v>414</v>
      </c>
      <c r="I7" s="35">
        <v>818</v>
      </c>
      <c r="J7" s="36"/>
    </row>
    <row r="8" spans="1:10" ht="20.25" customHeight="1">
      <c r="A8" s="32" t="s">
        <v>40</v>
      </c>
      <c r="B8" s="37">
        <v>25</v>
      </c>
      <c r="C8" s="35">
        <v>18</v>
      </c>
      <c r="D8" s="35">
        <v>7</v>
      </c>
      <c r="E8" s="35">
        <v>1875</v>
      </c>
      <c r="F8" s="35">
        <v>1855</v>
      </c>
      <c r="G8" s="35">
        <v>669</v>
      </c>
      <c r="H8" s="35">
        <v>386</v>
      </c>
      <c r="I8" s="35">
        <v>800</v>
      </c>
      <c r="J8" s="36"/>
    </row>
    <row r="9" spans="1:10" ht="20.25" customHeight="1">
      <c r="A9" s="32" t="s">
        <v>41</v>
      </c>
      <c r="B9" s="37">
        <v>24</v>
      </c>
      <c r="C9" s="35">
        <v>17</v>
      </c>
      <c r="D9" s="35">
        <v>7</v>
      </c>
      <c r="E9" s="35">
        <v>1915</v>
      </c>
      <c r="F9" s="35">
        <v>1912</v>
      </c>
      <c r="G9" s="35">
        <v>676</v>
      </c>
      <c r="H9" s="35">
        <v>384</v>
      </c>
      <c r="I9" s="35">
        <v>852</v>
      </c>
      <c r="J9" s="36"/>
    </row>
    <row r="10" spans="1:10" ht="20.25" customHeight="1">
      <c r="A10" s="32" t="s">
        <v>42</v>
      </c>
      <c r="B10" s="37">
        <v>24</v>
      </c>
      <c r="C10" s="35">
        <v>17</v>
      </c>
      <c r="D10" s="35">
        <v>7</v>
      </c>
      <c r="E10" s="35">
        <v>1915</v>
      </c>
      <c r="F10" s="35">
        <v>1959</v>
      </c>
      <c r="G10" s="35">
        <v>717</v>
      </c>
      <c r="H10" s="35">
        <v>409</v>
      </c>
      <c r="I10" s="35">
        <v>833</v>
      </c>
      <c r="J10" s="36"/>
    </row>
    <row r="11" spans="1:10" ht="20.25" customHeight="1">
      <c r="A11" s="32" t="s">
        <v>43</v>
      </c>
      <c r="B11" s="37">
        <v>23</v>
      </c>
      <c r="C11" s="35">
        <v>16</v>
      </c>
      <c r="D11" s="35">
        <v>7</v>
      </c>
      <c r="E11" s="35">
        <v>1870</v>
      </c>
      <c r="F11" s="35">
        <v>1930</v>
      </c>
      <c r="G11" s="35">
        <v>716</v>
      </c>
      <c r="H11" s="35">
        <v>378</v>
      </c>
      <c r="I11" s="35">
        <v>836</v>
      </c>
      <c r="J11" s="36"/>
    </row>
    <row r="12" spans="1:10" ht="20.25" customHeight="1">
      <c r="A12" s="32" t="s">
        <v>44</v>
      </c>
      <c r="B12" s="37">
        <v>21</v>
      </c>
      <c r="C12" s="35">
        <v>13</v>
      </c>
      <c r="D12" s="35">
        <v>8</v>
      </c>
      <c r="E12" s="35">
        <v>1977</v>
      </c>
      <c r="F12" s="35">
        <v>2110</v>
      </c>
      <c r="G12" s="35">
        <v>876</v>
      </c>
      <c r="H12" s="35">
        <v>396</v>
      </c>
      <c r="I12" s="35">
        <v>838</v>
      </c>
      <c r="J12" s="36"/>
    </row>
    <row r="13" spans="1:10" ht="20.25" customHeight="1">
      <c r="A13" s="32" t="s">
        <v>45</v>
      </c>
      <c r="B13" s="37">
        <v>17</v>
      </c>
      <c r="C13" s="35">
        <v>11</v>
      </c>
      <c r="D13" s="35">
        <v>6</v>
      </c>
      <c r="E13" s="35">
        <v>1517</v>
      </c>
      <c r="F13" s="35">
        <v>1414</v>
      </c>
      <c r="G13" s="35">
        <v>560</v>
      </c>
      <c r="H13" s="35">
        <v>259</v>
      </c>
      <c r="I13" s="35">
        <v>595</v>
      </c>
      <c r="J13" s="36"/>
    </row>
    <row r="14" spans="1:10" ht="20.25" customHeight="1">
      <c r="A14" s="32" t="s">
        <v>46</v>
      </c>
      <c r="B14" s="37">
        <v>17</v>
      </c>
      <c r="C14" s="35">
        <v>11</v>
      </c>
      <c r="D14" s="35">
        <v>6</v>
      </c>
      <c r="E14" s="35">
        <v>1519</v>
      </c>
      <c r="F14" s="35">
        <v>1419</v>
      </c>
      <c r="G14" s="35">
        <v>553</v>
      </c>
      <c r="H14" s="35">
        <v>294</v>
      </c>
      <c r="I14" s="35">
        <v>572</v>
      </c>
    </row>
    <row r="15" spans="1:10" ht="20.25" customHeight="1">
      <c r="A15" s="30" t="s">
        <v>47</v>
      </c>
      <c r="B15" s="37">
        <v>16</v>
      </c>
      <c r="C15" s="35">
        <v>10</v>
      </c>
      <c r="D15" s="35">
        <v>6</v>
      </c>
      <c r="E15" s="35">
        <v>1512</v>
      </c>
      <c r="F15" s="35">
        <v>1413</v>
      </c>
      <c r="G15" s="35">
        <v>559</v>
      </c>
      <c r="H15" s="35">
        <v>289</v>
      </c>
      <c r="I15" s="35">
        <v>565</v>
      </c>
    </row>
    <row r="16" spans="1:10" ht="20.25" customHeight="1">
      <c r="A16" s="30" t="s">
        <v>48</v>
      </c>
      <c r="B16" s="37">
        <v>16</v>
      </c>
      <c r="C16" s="35">
        <v>10</v>
      </c>
      <c r="D16" s="35">
        <v>6</v>
      </c>
      <c r="E16" s="35">
        <v>1512</v>
      </c>
      <c r="F16" s="35">
        <v>1414</v>
      </c>
      <c r="G16" s="35">
        <v>533</v>
      </c>
      <c r="H16" s="35">
        <v>270</v>
      </c>
      <c r="I16" s="35">
        <v>611</v>
      </c>
    </row>
    <row r="17" spans="1:12" ht="20.25" customHeight="1">
      <c r="A17" s="31" t="s">
        <v>49</v>
      </c>
      <c r="B17" s="38">
        <v>16</v>
      </c>
      <c r="C17" s="39">
        <v>10</v>
      </c>
      <c r="D17" s="39">
        <v>6</v>
      </c>
      <c r="E17" s="39">
        <v>1512</v>
      </c>
      <c r="F17" s="39">
        <v>1350</v>
      </c>
      <c r="G17" s="39">
        <v>505</v>
      </c>
      <c r="H17" s="39">
        <v>267</v>
      </c>
      <c r="I17" s="39">
        <v>578</v>
      </c>
    </row>
    <row r="18" spans="1:12" ht="20.25" customHeight="1">
      <c r="A18" s="5"/>
      <c r="B18" s="40"/>
      <c r="C18" s="40"/>
      <c r="D18" s="40"/>
      <c r="E18" s="23"/>
      <c r="F18" s="23"/>
      <c r="G18" s="23"/>
      <c r="H18" s="23"/>
      <c r="I18" s="41" t="s">
        <v>50</v>
      </c>
      <c r="K18" s="23"/>
      <c r="L18" s="23"/>
    </row>
    <row r="19" spans="1:12" s="44" customFormat="1" ht="20.25" customHeight="1">
      <c r="A19" s="42"/>
      <c r="B19" s="43"/>
      <c r="C19" s="43"/>
      <c r="D19" s="43"/>
      <c r="I19" s="45"/>
    </row>
    <row r="20" spans="1:12">
      <c r="A20" s="46"/>
    </row>
    <row r="21" spans="1:12">
      <c r="A21" s="46"/>
    </row>
  </sheetData>
  <mergeCells count="11">
    <mergeCell ref="F5:F6"/>
    <mergeCell ref="G5:G6"/>
    <mergeCell ref="H5:H6"/>
    <mergeCell ref="I5:I6"/>
    <mergeCell ref="A4:A6"/>
    <mergeCell ref="B4:D4"/>
    <mergeCell ref="E4:I4"/>
    <mergeCell ref="B5:B6"/>
    <mergeCell ref="C5:C6"/>
    <mergeCell ref="D5:D6"/>
    <mergeCell ref="E5:E6"/>
  </mergeCells>
  <phoneticPr fontId="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10" zoomScaleNormal="100" workbookViewId="0">
      <selection activeCell="G17" sqref="G17"/>
    </sheetView>
  </sheetViews>
  <sheetFormatPr defaultRowHeight="13.5"/>
  <cols>
    <col min="1" max="1" width="11.625" style="50" customWidth="1"/>
    <col min="2" max="7" width="9.625" style="50" customWidth="1"/>
    <col min="8" max="16384" width="9" style="50"/>
  </cols>
  <sheetData>
    <row r="1" spans="1:7" s="48" customFormat="1" ht="20.25" customHeight="1">
      <c r="A1" s="47" t="s">
        <v>51</v>
      </c>
    </row>
    <row r="2" spans="1:7" ht="9" customHeight="1">
      <c r="A2" s="49"/>
    </row>
    <row r="3" spans="1:7" ht="20.25" customHeight="1">
      <c r="A3" s="51"/>
      <c r="B3" s="51"/>
      <c r="C3" s="51"/>
      <c r="D3" s="51"/>
      <c r="E3" s="52"/>
      <c r="F3" s="52"/>
      <c r="G3" s="53" t="s">
        <v>52</v>
      </c>
    </row>
    <row r="4" spans="1:7" ht="20.25" customHeight="1">
      <c r="A4" s="311" t="s">
        <v>53</v>
      </c>
      <c r="B4" s="312" t="s">
        <v>54</v>
      </c>
      <c r="C4" s="313" t="s">
        <v>55</v>
      </c>
      <c r="D4" s="315" t="s">
        <v>56</v>
      </c>
      <c r="E4" s="315" t="s">
        <v>57</v>
      </c>
      <c r="F4" s="315" t="s">
        <v>58</v>
      </c>
      <c r="G4" s="316"/>
    </row>
    <row r="5" spans="1:7" ht="20.25" customHeight="1">
      <c r="A5" s="311"/>
      <c r="B5" s="312"/>
      <c r="C5" s="314"/>
      <c r="D5" s="315"/>
      <c r="E5" s="315"/>
      <c r="F5" s="54" t="s">
        <v>59</v>
      </c>
      <c r="G5" s="55" t="s">
        <v>60</v>
      </c>
    </row>
    <row r="6" spans="1:7" ht="20.25" customHeight="1">
      <c r="A6" s="56" t="s">
        <v>61</v>
      </c>
      <c r="B6" s="57">
        <v>25493</v>
      </c>
      <c r="C6" s="58">
        <v>48425</v>
      </c>
      <c r="D6" s="58">
        <v>59843</v>
      </c>
      <c r="E6" s="58">
        <v>167010</v>
      </c>
      <c r="F6" s="59">
        <f t="shared" ref="F6:G9" si="0">B6/D6*100</f>
        <v>42.599802817372122</v>
      </c>
      <c r="G6" s="59">
        <f t="shared" si="0"/>
        <v>28.995269744326684</v>
      </c>
    </row>
    <row r="7" spans="1:7" ht="20.25" customHeight="1">
      <c r="A7" s="56" t="s">
        <v>62</v>
      </c>
      <c r="B7" s="57">
        <v>26468</v>
      </c>
      <c r="C7" s="58">
        <v>49578</v>
      </c>
      <c r="D7" s="58">
        <v>60246</v>
      </c>
      <c r="E7" s="58">
        <v>165766</v>
      </c>
      <c r="F7" s="59">
        <f t="shared" si="0"/>
        <v>43.933207183879432</v>
      </c>
      <c r="G7" s="59">
        <f t="shared" si="0"/>
        <v>29.908425129399273</v>
      </c>
    </row>
    <row r="8" spans="1:7" ht="20.25" customHeight="1">
      <c r="A8" s="56" t="s">
        <v>63</v>
      </c>
      <c r="B8" s="57">
        <v>26404</v>
      </c>
      <c r="C8" s="58">
        <v>48800</v>
      </c>
      <c r="D8" s="58">
        <v>60700</v>
      </c>
      <c r="E8" s="58">
        <v>164756</v>
      </c>
      <c r="F8" s="59">
        <f t="shared" si="0"/>
        <v>43.49917627677101</v>
      </c>
      <c r="G8" s="59">
        <f t="shared" si="0"/>
        <v>29.619558620019909</v>
      </c>
    </row>
    <row r="9" spans="1:7" s="62" customFormat="1" ht="20.25" customHeight="1">
      <c r="A9" s="56" t="s">
        <v>64</v>
      </c>
      <c r="B9" s="60">
        <v>26422</v>
      </c>
      <c r="C9" s="61">
        <v>48120</v>
      </c>
      <c r="D9" s="61">
        <v>61566</v>
      </c>
      <c r="E9" s="61">
        <v>164309</v>
      </c>
      <c r="F9" s="59">
        <f t="shared" si="0"/>
        <v>42.916544846181331</v>
      </c>
      <c r="G9" s="59">
        <f t="shared" si="0"/>
        <v>29.286283770213441</v>
      </c>
    </row>
    <row r="10" spans="1:7" s="62" customFormat="1" ht="20.25" customHeight="1">
      <c r="A10" s="56" t="s">
        <v>65</v>
      </c>
      <c r="B10" s="60">
        <v>26279</v>
      </c>
      <c r="C10" s="61">
        <v>46866</v>
      </c>
      <c r="D10" s="61">
        <v>62460</v>
      </c>
      <c r="E10" s="61">
        <v>163765</v>
      </c>
      <c r="F10" s="59">
        <v>42.07332692923471</v>
      </c>
      <c r="G10" s="59">
        <v>28.61783653405795</v>
      </c>
    </row>
    <row r="11" spans="1:7" s="62" customFormat="1" ht="20.25" customHeight="1">
      <c r="A11" s="56" t="s">
        <v>66</v>
      </c>
      <c r="B11" s="60">
        <v>25801</v>
      </c>
      <c r="C11" s="61">
        <v>45133</v>
      </c>
      <c r="D11" s="61">
        <v>63352</v>
      </c>
      <c r="E11" s="61">
        <v>163170</v>
      </c>
      <c r="F11" s="59">
        <v>40.726417476954161</v>
      </c>
      <c r="G11" s="59">
        <v>27.660109088680517</v>
      </c>
    </row>
    <row r="12" spans="1:7" s="62" customFormat="1" ht="20.25" customHeight="1">
      <c r="A12" s="56" t="s">
        <v>67</v>
      </c>
      <c r="B12" s="60">
        <v>25128</v>
      </c>
      <c r="C12" s="61">
        <v>42988</v>
      </c>
      <c r="D12" s="61">
        <v>64317</v>
      </c>
      <c r="E12" s="61">
        <v>162520</v>
      </c>
      <c r="F12" s="59">
        <v>39.068986426605719</v>
      </c>
      <c r="G12" s="59">
        <v>26.450898350972192</v>
      </c>
    </row>
    <row r="13" spans="1:7" s="62" customFormat="1" ht="20.25" customHeight="1">
      <c r="A13" s="56" t="s">
        <v>68</v>
      </c>
      <c r="B13" s="60">
        <v>24309</v>
      </c>
      <c r="C13" s="61">
        <v>40883</v>
      </c>
      <c r="D13" s="61">
        <v>65068</v>
      </c>
      <c r="E13" s="61">
        <v>161836</v>
      </c>
      <c r="F13" s="63">
        <v>37.4</v>
      </c>
      <c r="G13" s="63">
        <v>25.3</v>
      </c>
    </row>
    <row r="14" spans="1:7" s="62" customFormat="1" ht="20.25" customHeight="1">
      <c r="A14" s="56" t="s">
        <v>69</v>
      </c>
      <c r="B14" s="60">
        <v>23389</v>
      </c>
      <c r="C14" s="61">
        <v>38713</v>
      </c>
      <c r="D14" s="61">
        <v>65620</v>
      </c>
      <c r="E14" s="61">
        <v>160775</v>
      </c>
      <c r="F14" s="63">
        <v>35.6</v>
      </c>
      <c r="G14" s="63">
        <v>24.1</v>
      </c>
    </row>
    <row r="15" spans="1:7" s="62" customFormat="1" ht="20.25" customHeight="1">
      <c r="A15" s="56" t="s">
        <v>24</v>
      </c>
      <c r="B15" s="60">
        <v>22846</v>
      </c>
      <c r="C15" s="61">
        <v>37342</v>
      </c>
      <c r="D15" s="61">
        <v>65764</v>
      </c>
      <c r="E15" s="61">
        <v>159295</v>
      </c>
      <c r="F15" s="63">
        <v>34.700000000000003</v>
      </c>
      <c r="G15" s="63">
        <v>23.4</v>
      </c>
    </row>
    <row r="16" spans="1:7" s="62" customFormat="1" ht="20.25" customHeight="1">
      <c r="A16" s="64" t="s">
        <v>25</v>
      </c>
      <c r="B16" s="65">
        <v>22745</v>
      </c>
      <c r="C16" s="66">
        <v>36510</v>
      </c>
      <c r="D16" s="66">
        <v>66185</v>
      </c>
      <c r="E16" s="66">
        <v>157929</v>
      </c>
      <c r="F16" s="67">
        <v>34.4</v>
      </c>
      <c r="G16" s="67">
        <v>23.1</v>
      </c>
    </row>
    <row r="17" spans="1:7" ht="20.25" customHeight="1">
      <c r="A17" s="68"/>
      <c r="B17" s="69"/>
      <c r="C17" s="70"/>
      <c r="D17" s="69"/>
      <c r="E17" s="69"/>
      <c r="F17" s="71"/>
      <c r="G17" s="72" t="s">
        <v>70</v>
      </c>
    </row>
    <row r="18" spans="1:7" s="75" customFormat="1" ht="15.75" customHeight="1">
      <c r="A18" s="73"/>
      <c r="B18" s="74"/>
      <c r="D18" s="74"/>
      <c r="E18" s="74"/>
      <c r="F18" s="74"/>
      <c r="G18" s="74"/>
    </row>
    <row r="19" spans="1:7">
      <c r="A19" s="76"/>
    </row>
    <row r="20" spans="1:7">
      <c r="A20" s="76"/>
    </row>
  </sheetData>
  <mergeCells count="6">
    <mergeCell ref="F4:G4"/>
    <mergeCell ref="A4:A5"/>
    <mergeCell ref="B4:B5"/>
    <mergeCell ref="C4:C5"/>
    <mergeCell ref="D4:D5"/>
    <mergeCell ref="E4:E5"/>
  </mergeCells>
  <phoneticPr fontId="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Normal="100" workbookViewId="0">
      <pane ySplit="4" topLeftCell="A20" activePane="bottomLeft" state="frozen"/>
      <selection pane="bottomLeft" activeCell="M22" sqref="M22"/>
    </sheetView>
  </sheetViews>
  <sheetFormatPr defaultRowHeight="13.5"/>
  <cols>
    <col min="1" max="1" width="10.875" style="50" customWidth="1"/>
    <col min="2" max="2" width="8.25" style="50" customWidth="1"/>
    <col min="3" max="3" width="13.125" style="50" customWidth="1"/>
    <col min="4" max="12" width="12.875" style="50" customWidth="1"/>
    <col min="13" max="16384" width="9" style="50"/>
  </cols>
  <sheetData>
    <row r="1" spans="1:12" ht="17.25" customHeight="1">
      <c r="A1" s="77" t="s">
        <v>71</v>
      </c>
      <c r="B1" s="78"/>
      <c r="C1" s="51"/>
      <c r="D1" s="51"/>
      <c r="E1" s="51"/>
      <c r="F1" s="51"/>
      <c r="G1" s="51" t="s">
        <v>72</v>
      </c>
      <c r="H1" s="51"/>
      <c r="I1" s="51"/>
      <c r="J1" s="51"/>
    </row>
    <row r="2" spans="1:12" ht="20.2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3" t="s">
        <v>73</v>
      </c>
    </row>
    <row r="3" spans="1:12" ht="20.25" customHeight="1">
      <c r="A3" s="321" t="s">
        <v>74</v>
      </c>
      <c r="B3" s="322"/>
      <c r="C3" s="325" t="s">
        <v>8</v>
      </c>
      <c r="D3" s="316" t="s">
        <v>75</v>
      </c>
      <c r="E3" s="327"/>
      <c r="F3" s="311"/>
      <c r="G3" s="328" t="s">
        <v>76</v>
      </c>
      <c r="H3" s="328" t="s">
        <v>77</v>
      </c>
      <c r="I3" s="317" t="s">
        <v>78</v>
      </c>
      <c r="J3" s="318"/>
      <c r="K3" s="318"/>
      <c r="L3" s="318"/>
    </row>
    <row r="4" spans="1:12" ht="20.25" customHeight="1">
      <c r="A4" s="323"/>
      <c r="B4" s="324"/>
      <c r="C4" s="326"/>
      <c r="D4" s="54" t="s">
        <v>79</v>
      </c>
      <c r="E4" s="79" t="s">
        <v>80</v>
      </c>
      <c r="F4" s="54" t="s">
        <v>81</v>
      </c>
      <c r="G4" s="329" t="s">
        <v>76</v>
      </c>
      <c r="H4" s="329" t="s">
        <v>77</v>
      </c>
      <c r="I4" s="79" t="s">
        <v>79</v>
      </c>
      <c r="J4" s="79" t="s">
        <v>82</v>
      </c>
      <c r="K4" s="80" t="s">
        <v>83</v>
      </c>
      <c r="L4" s="80" t="s">
        <v>84</v>
      </c>
    </row>
    <row r="5" spans="1:12" ht="20.25" customHeight="1">
      <c r="A5" s="330" t="s">
        <v>61</v>
      </c>
      <c r="B5" s="81" t="s">
        <v>85</v>
      </c>
      <c r="C5" s="82">
        <f t="shared" ref="C5:C11" si="0">D5+G5+H5+I5</f>
        <v>728366</v>
      </c>
      <c r="D5" s="83">
        <f t="shared" ref="D5:D12" si="1">E5+F5</f>
        <v>711270</v>
      </c>
      <c r="E5" s="84">
        <v>696542</v>
      </c>
      <c r="F5" s="84">
        <v>14728</v>
      </c>
      <c r="G5" s="84">
        <v>16629</v>
      </c>
      <c r="H5" s="84">
        <v>25</v>
      </c>
      <c r="I5" s="84">
        <f t="shared" ref="I5:I12" si="2">J5+K5</f>
        <v>442</v>
      </c>
      <c r="J5" s="84">
        <v>168</v>
      </c>
      <c r="K5" s="84">
        <v>274</v>
      </c>
      <c r="L5" s="85" t="s">
        <v>86</v>
      </c>
    </row>
    <row r="6" spans="1:12" ht="20.25" customHeight="1">
      <c r="A6" s="320"/>
      <c r="B6" s="86" t="s">
        <v>87</v>
      </c>
      <c r="C6" s="87">
        <f t="shared" si="0"/>
        <v>11178518488</v>
      </c>
      <c r="D6" s="88">
        <f t="shared" si="1"/>
        <v>9962898409</v>
      </c>
      <c r="E6" s="89">
        <v>9847384480</v>
      </c>
      <c r="F6" s="89">
        <v>115513929</v>
      </c>
      <c r="G6" s="89">
        <v>1126895438</v>
      </c>
      <c r="H6" s="89">
        <v>605039</v>
      </c>
      <c r="I6" s="89">
        <f t="shared" si="2"/>
        <v>88119602</v>
      </c>
      <c r="J6" s="89">
        <v>72569602</v>
      </c>
      <c r="K6" s="89">
        <v>15550000</v>
      </c>
      <c r="L6" s="85" t="s">
        <v>86</v>
      </c>
    </row>
    <row r="7" spans="1:12" ht="20.25" customHeight="1">
      <c r="A7" s="330" t="s">
        <v>62</v>
      </c>
      <c r="B7" s="81" t="s">
        <v>88</v>
      </c>
      <c r="C7" s="87">
        <f t="shared" si="0"/>
        <v>758681</v>
      </c>
      <c r="D7" s="88">
        <f t="shared" si="1"/>
        <v>740823</v>
      </c>
      <c r="E7" s="89">
        <v>724761</v>
      </c>
      <c r="F7" s="89">
        <v>16062</v>
      </c>
      <c r="G7" s="89">
        <v>17302</v>
      </c>
      <c r="H7" s="89">
        <v>5</v>
      </c>
      <c r="I7" s="89">
        <f t="shared" si="2"/>
        <v>551</v>
      </c>
      <c r="J7" s="89">
        <v>219</v>
      </c>
      <c r="K7" s="89">
        <v>332</v>
      </c>
      <c r="L7" s="85" t="s">
        <v>86</v>
      </c>
    </row>
    <row r="8" spans="1:12" ht="20.25" customHeight="1">
      <c r="A8" s="320"/>
      <c r="B8" s="86" t="s">
        <v>89</v>
      </c>
      <c r="C8" s="87">
        <f t="shared" si="0"/>
        <v>11610573264</v>
      </c>
      <c r="D8" s="88">
        <f t="shared" si="1"/>
        <v>10332523421</v>
      </c>
      <c r="E8" s="89">
        <v>10206943547</v>
      </c>
      <c r="F8" s="89">
        <v>125579874</v>
      </c>
      <c r="G8" s="89">
        <v>1169571830</v>
      </c>
      <c r="H8" s="89">
        <v>228013</v>
      </c>
      <c r="I8" s="89">
        <f t="shared" si="2"/>
        <v>108250000</v>
      </c>
      <c r="J8" s="89">
        <v>91650000</v>
      </c>
      <c r="K8" s="89">
        <v>16600000</v>
      </c>
      <c r="L8" s="85" t="s">
        <v>86</v>
      </c>
    </row>
    <row r="9" spans="1:12" ht="20.25" customHeight="1">
      <c r="A9" s="330" t="s">
        <v>63</v>
      </c>
      <c r="B9" s="81" t="s">
        <v>88</v>
      </c>
      <c r="C9" s="87">
        <f t="shared" si="0"/>
        <v>768115</v>
      </c>
      <c r="D9" s="88">
        <f t="shared" si="1"/>
        <v>749265</v>
      </c>
      <c r="E9" s="89">
        <v>732599</v>
      </c>
      <c r="F9" s="89">
        <v>16666</v>
      </c>
      <c r="G9" s="89">
        <v>18322</v>
      </c>
      <c r="H9" s="89">
        <v>18</v>
      </c>
      <c r="I9" s="89">
        <f t="shared" si="2"/>
        <v>510</v>
      </c>
      <c r="J9" s="89">
        <v>196</v>
      </c>
      <c r="K9" s="89">
        <v>314</v>
      </c>
      <c r="L9" s="85" t="s">
        <v>86</v>
      </c>
    </row>
    <row r="10" spans="1:12" ht="20.25" customHeight="1">
      <c r="A10" s="320"/>
      <c r="B10" s="86" t="s">
        <v>89</v>
      </c>
      <c r="C10" s="87">
        <f t="shared" si="0"/>
        <v>12003374774</v>
      </c>
      <c r="D10" s="88">
        <f t="shared" si="1"/>
        <v>10622053787</v>
      </c>
      <c r="E10" s="89">
        <v>10496348524</v>
      </c>
      <c r="F10" s="89">
        <v>125705263</v>
      </c>
      <c r="G10" s="89">
        <v>1283425275</v>
      </c>
      <c r="H10" s="89">
        <v>355712</v>
      </c>
      <c r="I10" s="89">
        <f t="shared" si="2"/>
        <v>97540000</v>
      </c>
      <c r="J10" s="89">
        <v>81840000</v>
      </c>
      <c r="K10" s="89">
        <v>15700000</v>
      </c>
      <c r="L10" s="85" t="s">
        <v>86</v>
      </c>
    </row>
    <row r="11" spans="1:12" ht="20.25" customHeight="1">
      <c r="A11" s="319" t="s">
        <v>64</v>
      </c>
      <c r="B11" s="90" t="s">
        <v>88</v>
      </c>
      <c r="C11" s="87">
        <f t="shared" si="0"/>
        <v>768605</v>
      </c>
      <c r="D11" s="88">
        <f t="shared" si="1"/>
        <v>748485</v>
      </c>
      <c r="E11" s="91">
        <v>732709</v>
      </c>
      <c r="F11" s="91">
        <v>15776</v>
      </c>
      <c r="G11" s="91">
        <v>19642</v>
      </c>
      <c r="H11" s="91">
        <v>14</v>
      </c>
      <c r="I11" s="89">
        <f t="shared" si="2"/>
        <v>464</v>
      </c>
      <c r="J11" s="91">
        <v>164</v>
      </c>
      <c r="K11" s="91">
        <v>300</v>
      </c>
      <c r="L11" s="85" t="s">
        <v>86</v>
      </c>
    </row>
    <row r="12" spans="1:12" ht="20.25" customHeight="1">
      <c r="A12" s="319"/>
      <c r="B12" s="90" t="s">
        <v>89</v>
      </c>
      <c r="C12" s="87">
        <f>D12+G12+H12+I12</f>
        <v>12226147925</v>
      </c>
      <c r="D12" s="88">
        <f t="shared" si="1"/>
        <v>10822874007</v>
      </c>
      <c r="E12" s="91">
        <v>10705417471</v>
      </c>
      <c r="F12" s="91">
        <v>117456536</v>
      </c>
      <c r="G12" s="91">
        <v>1319135346</v>
      </c>
      <c r="H12" s="91">
        <v>438572</v>
      </c>
      <c r="I12" s="89">
        <f t="shared" si="2"/>
        <v>83700000</v>
      </c>
      <c r="J12" s="91">
        <v>68700000</v>
      </c>
      <c r="K12" s="91">
        <v>15000000</v>
      </c>
      <c r="L12" s="85" t="s">
        <v>86</v>
      </c>
    </row>
    <row r="13" spans="1:12" ht="20.25" customHeight="1">
      <c r="A13" s="330" t="s">
        <v>13</v>
      </c>
      <c r="B13" s="81" t="s">
        <v>88</v>
      </c>
      <c r="C13" s="87">
        <v>766388</v>
      </c>
      <c r="D13" s="88">
        <v>745672</v>
      </c>
      <c r="E13" s="91">
        <v>730483</v>
      </c>
      <c r="F13" s="91">
        <v>15189</v>
      </c>
      <c r="G13" s="91">
        <v>20216</v>
      </c>
      <c r="H13" s="91">
        <v>33</v>
      </c>
      <c r="I13" s="89">
        <v>467</v>
      </c>
      <c r="J13" s="91">
        <v>189</v>
      </c>
      <c r="K13" s="91">
        <v>278</v>
      </c>
      <c r="L13" s="85" t="s">
        <v>86</v>
      </c>
    </row>
    <row r="14" spans="1:12" ht="20.25" customHeight="1">
      <c r="A14" s="320"/>
      <c r="B14" s="86" t="s">
        <v>89</v>
      </c>
      <c r="C14" s="87">
        <v>12158640626</v>
      </c>
      <c r="D14" s="88">
        <v>10773213035</v>
      </c>
      <c r="E14" s="91">
        <v>10661596508</v>
      </c>
      <c r="F14" s="91">
        <v>111616527</v>
      </c>
      <c r="G14" s="91">
        <v>1291452819</v>
      </c>
      <c r="H14" s="91">
        <v>844772</v>
      </c>
      <c r="I14" s="89">
        <v>93130000</v>
      </c>
      <c r="J14" s="91">
        <v>79230000</v>
      </c>
      <c r="K14" s="91">
        <v>13900000</v>
      </c>
      <c r="L14" s="85" t="s">
        <v>86</v>
      </c>
    </row>
    <row r="15" spans="1:12" ht="20.25" customHeight="1">
      <c r="A15" s="319" t="s">
        <v>18</v>
      </c>
      <c r="B15" s="90" t="s">
        <v>88</v>
      </c>
      <c r="C15" s="87">
        <v>758959</v>
      </c>
      <c r="D15" s="88">
        <v>735866</v>
      </c>
      <c r="E15" s="91">
        <v>721142</v>
      </c>
      <c r="F15" s="91">
        <v>14724</v>
      </c>
      <c r="G15" s="91">
        <v>22637</v>
      </c>
      <c r="H15" s="91">
        <v>28</v>
      </c>
      <c r="I15" s="91">
        <v>428</v>
      </c>
      <c r="J15" s="91">
        <v>170</v>
      </c>
      <c r="K15" s="91">
        <v>258</v>
      </c>
      <c r="L15" s="85" t="s">
        <v>86</v>
      </c>
    </row>
    <row r="16" spans="1:12" ht="20.25" customHeight="1">
      <c r="A16" s="320"/>
      <c r="B16" s="86" t="s">
        <v>89</v>
      </c>
      <c r="C16" s="92">
        <v>12587339013</v>
      </c>
      <c r="D16" s="91">
        <v>11080362901</v>
      </c>
      <c r="E16" s="91">
        <v>10969531142</v>
      </c>
      <c r="F16" s="91">
        <v>110831759</v>
      </c>
      <c r="G16" s="91">
        <v>1421957943</v>
      </c>
      <c r="H16" s="91">
        <v>761719</v>
      </c>
      <c r="I16" s="91">
        <v>84256450</v>
      </c>
      <c r="J16" s="91">
        <v>71356450</v>
      </c>
      <c r="K16" s="91">
        <v>12900000</v>
      </c>
      <c r="L16" s="85" t="s">
        <v>86</v>
      </c>
    </row>
    <row r="17" spans="1:12" ht="20.25" customHeight="1">
      <c r="A17" s="319" t="s">
        <v>21</v>
      </c>
      <c r="B17" s="90" t="s">
        <v>88</v>
      </c>
      <c r="C17" s="87">
        <v>736091</v>
      </c>
      <c r="D17" s="88">
        <v>712675</v>
      </c>
      <c r="E17" s="91">
        <v>698623</v>
      </c>
      <c r="F17" s="91">
        <v>14052</v>
      </c>
      <c r="G17" s="91">
        <v>22933</v>
      </c>
      <c r="H17" s="91">
        <v>39</v>
      </c>
      <c r="I17" s="91">
        <v>444</v>
      </c>
      <c r="J17" s="91">
        <v>162</v>
      </c>
      <c r="K17" s="91">
        <v>282</v>
      </c>
      <c r="L17" s="85" t="s">
        <v>86</v>
      </c>
    </row>
    <row r="18" spans="1:12" ht="20.25" customHeight="1">
      <c r="A18" s="320"/>
      <c r="B18" s="86" t="s">
        <v>89</v>
      </c>
      <c r="C18" s="87">
        <v>12266726981</v>
      </c>
      <c r="D18" s="88">
        <v>10719231094</v>
      </c>
      <c r="E18" s="91">
        <v>10615981699</v>
      </c>
      <c r="F18" s="91">
        <v>103249395</v>
      </c>
      <c r="G18" s="91">
        <v>1464176677</v>
      </c>
      <c r="H18" s="91">
        <v>1275210</v>
      </c>
      <c r="I18" s="91">
        <v>82044000</v>
      </c>
      <c r="J18" s="91">
        <v>67944000</v>
      </c>
      <c r="K18" s="91">
        <v>14100000</v>
      </c>
      <c r="L18" s="85" t="s">
        <v>86</v>
      </c>
    </row>
    <row r="19" spans="1:12" ht="20.25" customHeight="1">
      <c r="A19" s="330" t="s">
        <v>22</v>
      </c>
      <c r="B19" s="81" t="s">
        <v>88</v>
      </c>
      <c r="C19" s="87">
        <v>713245</v>
      </c>
      <c r="D19" s="91">
        <v>689817</v>
      </c>
      <c r="E19" s="91">
        <v>676606</v>
      </c>
      <c r="F19" s="91">
        <v>13211</v>
      </c>
      <c r="G19" s="91">
        <v>22983</v>
      </c>
      <c r="H19" s="91">
        <v>37</v>
      </c>
      <c r="I19" s="91">
        <v>408</v>
      </c>
      <c r="J19" s="91">
        <v>134</v>
      </c>
      <c r="K19" s="91">
        <v>274</v>
      </c>
      <c r="L19" s="85" t="s">
        <v>86</v>
      </c>
    </row>
    <row r="20" spans="1:12" ht="20.25" customHeight="1">
      <c r="A20" s="320"/>
      <c r="B20" s="86" t="s">
        <v>89</v>
      </c>
      <c r="C20" s="87">
        <v>12122550505</v>
      </c>
      <c r="D20" s="91">
        <v>10612998719</v>
      </c>
      <c r="E20" s="91">
        <v>10514560805</v>
      </c>
      <c r="F20" s="91">
        <v>98437914</v>
      </c>
      <c r="G20" s="91">
        <v>1438767555</v>
      </c>
      <c r="H20" s="91">
        <v>836231</v>
      </c>
      <c r="I20" s="91">
        <v>69948000</v>
      </c>
      <c r="J20" s="91">
        <v>56248000</v>
      </c>
      <c r="K20" s="91">
        <v>13700000</v>
      </c>
      <c r="L20" s="85" t="s">
        <v>86</v>
      </c>
    </row>
    <row r="21" spans="1:12" ht="20.25" customHeight="1">
      <c r="A21" s="319" t="s">
        <v>23</v>
      </c>
      <c r="B21" s="90" t="s">
        <v>88</v>
      </c>
      <c r="C21" s="87">
        <v>699364</v>
      </c>
      <c r="D21" s="91">
        <v>674924</v>
      </c>
      <c r="E21" s="91">
        <v>662748</v>
      </c>
      <c r="F21" s="91">
        <v>12176</v>
      </c>
      <c r="G21" s="91">
        <v>24000</v>
      </c>
      <c r="H21" s="91">
        <v>37</v>
      </c>
      <c r="I21" s="91">
        <v>403</v>
      </c>
      <c r="J21" s="91">
        <v>130</v>
      </c>
      <c r="K21" s="91">
        <v>273</v>
      </c>
      <c r="L21" s="85" t="s">
        <v>86</v>
      </c>
    </row>
    <row r="22" spans="1:12" ht="20.25" customHeight="1">
      <c r="A22" s="320"/>
      <c r="B22" s="86" t="s">
        <v>89</v>
      </c>
      <c r="C22" s="87">
        <v>12327052782</v>
      </c>
      <c r="D22" s="91">
        <v>10727778072</v>
      </c>
      <c r="E22" s="91">
        <v>10637406393</v>
      </c>
      <c r="F22" s="91">
        <v>90371679</v>
      </c>
      <c r="G22" s="91">
        <v>1530516455</v>
      </c>
      <c r="H22" s="91">
        <v>732255</v>
      </c>
      <c r="I22" s="91">
        <v>68026000</v>
      </c>
      <c r="J22" s="91">
        <v>54376000</v>
      </c>
      <c r="K22" s="91">
        <v>13650000</v>
      </c>
      <c r="L22" s="85" t="s">
        <v>86</v>
      </c>
    </row>
    <row r="23" spans="1:12" ht="20.25" customHeight="1">
      <c r="A23" s="319" t="s">
        <v>24</v>
      </c>
      <c r="B23" s="90" t="s">
        <v>88</v>
      </c>
      <c r="C23" s="87">
        <v>686917</v>
      </c>
      <c r="D23" s="91">
        <v>662321</v>
      </c>
      <c r="E23" s="91">
        <v>650981</v>
      </c>
      <c r="F23" s="91">
        <v>11340</v>
      </c>
      <c r="G23" s="91">
        <v>24164</v>
      </c>
      <c r="H23" s="91">
        <v>40</v>
      </c>
      <c r="I23" s="91">
        <v>392</v>
      </c>
      <c r="J23" s="91">
        <v>92</v>
      </c>
      <c r="K23" s="91">
        <v>300</v>
      </c>
      <c r="L23" s="85" t="s">
        <v>86</v>
      </c>
    </row>
    <row r="24" spans="1:12" ht="20.25" customHeight="1">
      <c r="A24" s="320"/>
      <c r="B24" s="86" t="s">
        <v>89</v>
      </c>
      <c r="C24" s="87">
        <v>12434678086</v>
      </c>
      <c r="D24" s="91">
        <v>10792394424</v>
      </c>
      <c r="E24" s="91">
        <v>10707983826</v>
      </c>
      <c r="F24" s="91">
        <v>84410598</v>
      </c>
      <c r="G24" s="91">
        <v>1587715027</v>
      </c>
      <c r="H24" s="91">
        <v>1024635</v>
      </c>
      <c r="I24" s="91">
        <v>53544000</v>
      </c>
      <c r="J24" s="91">
        <v>38544000</v>
      </c>
      <c r="K24" s="91">
        <v>15000000</v>
      </c>
      <c r="L24" s="85" t="s">
        <v>86</v>
      </c>
    </row>
    <row r="25" spans="1:12" ht="20.25" customHeight="1">
      <c r="A25" s="319" t="s">
        <v>25</v>
      </c>
      <c r="B25" s="90" t="s">
        <v>88</v>
      </c>
      <c r="C25" s="87">
        <v>639591</v>
      </c>
      <c r="D25" s="91">
        <v>616325</v>
      </c>
      <c r="E25" s="91">
        <v>606923</v>
      </c>
      <c r="F25" s="91">
        <v>9402</v>
      </c>
      <c r="G25" s="91">
        <v>22846</v>
      </c>
      <c r="H25" s="91">
        <v>28</v>
      </c>
      <c r="I25" s="91">
        <v>392</v>
      </c>
      <c r="J25" s="91">
        <v>88</v>
      </c>
      <c r="K25" s="91">
        <v>302</v>
      </c>
      <c r="L25" s="50">
        <v>2</v>
      </c>
    </row>
    <row r="26" spans="1:12" ht="20.25" customHeight="1">
      <c r="A26" s="320"/>
      <c r="B26" s="86" t="s">
        <v>89</v>
      </c>
      <c r="C26" s="93">
        <v>11868597745</v>
      </c>
      <c r="D26" s="94">
        <v>10322428341</v>
      </c>
      <c r="E26" s="94">
        <v>10229529450</v>
      </c>
      <c r="F26" s="94">
        <v>92898891</v>
      </c>
      <c r="G26" s="94">
        <v>1493174860</v>
      </c>
      <c r="H26" s="94">
        <v>713379</v>
      </c>
      <c r="I26" s="94">
        <v>52281165</v>
      </c>
      <c r="J26" s="94">
        <v>36896000</v>
      </c>
      <c r="K26" s="94">
        <v>15100000</v>
      </c>
      <c r="L26" s="94">
        <v>285165</v>
      </c>
    </row>
    <row r="27" spans="1:12" ht="20.25" customHeight="1">
      <c r="A27" s="50" t="s">
        <v>90</v>
      </c>
      <c r="B27" s="95"/>
      <c r="C27" s="69"/>
      <c r="D27" s="69"/>
      <c r="E27" s="69"/>
      <c r="F27" s="69"/>
      <c r="G27" s="69"/>
      <c r="H27" s="69"/>
      <c r="I27" s="69"/>
      <c r="J27" s="69"/>
      <c r="K27" s="70"/>
      <c r="L27" s="96" t="s">
        <v>70</v>
      </c>
    </row>
    <row r="28" spans="1:12" s="75" customFormat="1" ht="20.25" customHeight="1">
      <c r="A28" s="50" t="s">
        <v>91</v>
      </c>
    </row>
  </sheetData>
  <mergeCells count="17">
    <mergeCell ref="A17:A18"/>
    <mergeCell ref="A19:A20"/>
    <mergeCell ref="A21:A22"/>
    <mergeCell ref="A23:A24"/>
    <mergeCell ref="A25:A26"/>
    <mergeCell ref="I3:L3"/>
    <mergeCell ref="A15:A16"/>
    <mergeCell ref="A3:B4"/>
    <mergeCell ref="C3:C4"/>
    <mergeCell ref="D3:F3"/>
    <mergeCell ref="G3:G4"/>
    <mergeCell ref="H3:H4"/>
    <mergeCell ref="A5:A6"/>
    <mergeCell ref="A7:A8"/>
    <mergeCell ref="A9:A10"/>
    <mergeCell ref="A11:A12"/>
    <mergeCell ref="A13:A14"/>
  </mergeCells>
  <phoneticPr fontId="2"/>
  <pageMargins left="0.78740157480314965" right="0.59055118110236227" top="0.78740157480314965" bottom="0.6692913385826772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topLeftCell="A10" workbookViewId="0">
      <selection activeCell="O15" sqref="O15"/>
    </sheetView>
  </sheetViews>
  <sheetFormatPr defaultRowHeight="13.5"/>
  <cols>
    <col min="1" max="1" width="3.75" style="102" customWidth="1"/>
    <col min="2" max="2" width="14.25" style="102" customWidth="1"/>
    <col min="3" max="9" width="11" style="132" customWidth="1"/>
    <col min="10" max="10" width="11" style="133" customWidth="1"/>
    <col min="11" max="13" width="11" style="102" customWidth="1"/>
    <col min="14" max="16384" width="9" style="102"/>
  </cols>
  <sheetData>
    <row r="1" spans="1:256" ht="20.25" customHeight="1">
      <c r="A1" s="97" t="s">
        <v>92</v>
      </c>
      <c r="B1" s="98"/>
      <c r="C1" s="99"/>
      <c r="D1" s="99"/>
      <c r="E1" s="99"/>
      <c r="F1" s="99"/>
      <c r="G1" s="99"/>
      <c r="H1" s="99"/>
      <c r="I1" s="99"/>
      <c r="J1" s="100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ht="20.25" customHeight="1">
      <c r="A2" s="103" t="s">
        <v>93</v>
      </c>
      <c r="B2" s="104"/>
      <c r="C2" s="99"/>
      <c r="D2" s="99"/>
      <c r="E2" s="99"/>
      <c r="F2" s="99"/>
      <c r="G2" s="99"/>
      <c r="H2" s="99"/>
      <c r="I2" s="99"/>
      <c r="J2" s="99"/>
      <c r="K2" s="99"/>
      <c r="L2" s="99"/>
      <c r="M2" s="105" t="s">
        <v>94</v>
      </c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ht="20.25" customHeight="1">
      <c r="A3" s="331" t="s">
        <v>95</v>
      </c>
      <c r="B3" s="332"/>
      <c r="C3" s="106" t="s">
        <v>14</v>
      </c>
      <c r="D3" s="106" t="s">
        <v>15</v>
      </c>
      <c r="E3" s="106" t="s">
        <v>16</v>
      </c>
      <c r="F3" s="106" t="s">
        <v>17</v>
      </c>
      <c r="G3" s="106" t="s">
        <v>13</v>
      </c>
      <c r="H3" s="106" t="s">
        <v>18</v>
      </c>
      <c r="I3" s="106" t="s">
        <v>21</v>
      </c>
      <c r="J3" s="106" t="s">
        <v>22</v>
      </c>
      <c r="K3" s="106" t="s">
        <v>23</v>
      </c>
      <c r="L3" s="106" t="s">
        <v>96</v>
      </c>
      <c r="M3" s="106" t="s">
        <v>25</v>
      </c>
    </row>
    <row r="4" spans="1:256" ht="20.25" customHeight="1">
      <c r="A4" s="339" t="s">
        <v>97</v>
      </c>
      <c r="B4" s="340"/>
      <c r="C4" s="107">
        <v>35067</v>
      </c>
      <c r="D4" s="108">
        <v>37678</v>
      </c>
      <c r="E4" s="108">
        <v>38902</v>
      </c>
      <c r="F4" s="108">
        <v>39873</v>
      </c>
      <c r="G4" s="109">
        <v>46152</v>
      </c>
      <c r="H4" s="109">
        <v>46874</v>
      </c>
      <c r="I4" s="109">
        <v>47484</v>
      </c>
      <c r="J4" s="109">
        <v>48448</v>
      </c>
      <c r="K4" s="109">
        <v>48813</v>
      </c>
      <c r="L4" s="109">
        <v>49231</v>
      </c>
      <c r="M4" s="109">
        <v>50091</v>
      </c>
    </row>
    <row r="5" spans="1:256" ht="20.25" customHeight="1">
      <c r="A5" s="341" t="s">
        <v>98</v>
      </c>
      <c r="B5" s="110" t="s">
        <v>99</v>
      </c>
      <c r="C5" s="111">
        <v>30187</v>
      </c>
      <c r="D5" s="112">
        <v>33024</v>
      </c>
      <c r="E5" s="112">
        <v>34714</v>
      </c>
      <c r="F5" s="112">
        <v>36127</v>
      </c>
      <c r="G5" s="109">
        <v>42361</v>
      </c>
      <c r="H5" s="109">
        <v>43575</v>
      </c>
      <c r="I5" s="109">
        <v>44578</v>
      </c>
      <c r="J5" s="109">
        <v>45909</v>
      </c>
      <c r="K5" s="109">
        <v>46617</v>
      </c>
      <c r="L5" s="109">
        <v>47318</v>
      </c>
      <c r="M5" s="109">
        <v>47825</v>
      </c>
    </row>
    <row r="6" spans="1:256" ht="20.25" customHeight="1">
      <c r="A6" s="342"/>
      <c r="B6" s="113" t="s">
        <v>100</v>
      </c>
      <c r="C6" s="111">
        <v>595</v>
      </c>
      <c r="D6" s="112">
        <v>631</v>
      </c>
      <c r="E6" s="112">
        <v>648</v>
      </c>
      <c r="F6" s="112">
        <v>653</v>
      </c>
      <c r="G6" s="109">
        <v>737</v>
      </c>
      <c r="H6" s="109">
        <v>738</v>
      </c>
      <c r="I6" s="109">
        <v>744</v>
      </c>
      <c r="J6" s="109">
        <v>751</v>
      </c>
      <c r="K6" s="109">
        <v>743</v>
      </c>
      <c r="L6" s="109">
        <v>749</v>
      </c>
      <c r="M6" s="109">
        <v>1182</v>
      </c>
    </row>
    <row r="7" spans="1:256" ht="20.25" customHeight="1">
      <c r="A7" s="343"/>
      <c r="B7" s="114" t="s">
        <v>101</v>
      </c>
      <c r="C7" s="111">
        <v>62</v>
      </c>
      <c r="D7" s="112">
        <v>59</v>
      </c>
      <c r="E7" s="112">
        <v>59</v>
      </c>
      <c r="F7" s="112">
        <v>60</v>
      </c>
      <c r="G7" s="109">
        <v>64</v>
      </c>
      <c r="H7" s="109">
        <v>70</v>
      </c>
      <c r="I7" s="109">
        <v>66</v>
      </c>
      <c r="J7" s="109">
        <v>57</v>
      </c>
      <c r="K7" s="109">
        <v>53</v>
      </c>
      <c r="L7" s="109">
        <v>42</v>
      </c>
      <c r="M7" s="109">
        <v>120</v>
      </c>
    </row>
    <row r="8" spans="1:256" ht="20.25" customHeight="1">
      <c r="A8" s="333" t="s">
        <v>102</v>
      </c>
      <c r="B8" s="334"/>
      <c r="C8" s="111">
        <v>2799</v>
      </c>
      <c r="D8" s="112">
        <v>2614</v>
      </c>
      <c r="E8" s="112">
        <v>2274</v>
      </c>
      <c r="F8" s="112">
        <v>1956</v>
      </c>
      <c r="G8" s="109">
        <v>1932</v>
      </c>
      <c r="H8" s="109">
        <v>1598</v>
      </c>
      <c r="I8" s="109">
        <v>1349</v>
      </c>
      <c r="J8" s="109">
        <v>1099</v>
      </c>
      <c r="K8" s="109">
        <v>867</v>
      </c>
      <c r="L8" s="109">
        <v>676</v>
      </c>
      <c r="M8" s="109">
        <v>522</v>
      </c>
    </row>
    <row r="9" spans="1:256" ht="20.25" customHeight="1">
      <c r="A9" s="337" t="s">
        <v>103</v>
      </c>
      <c r="B9" s="338"/>
      <c r="C9" s="111">
        <v>1178</v>
      </c>
      <c r="D9" s="112">
        <v>1110</v>
      </c>
      <c r="E9" s="112">
        <v>992</v>
      </c>
      <c r="F9" s="112">
        <v>886</v>
      </c>
      <c r="G9" s="109">
        <v>881</v>
      </c>
      <c r="H9" s="109">
        <v>771</v>
      </c>
      <c r="I9" s="109">
        <v>638</v>
      </c>
      <c r="J9" s="109">
        <v>535</v>
      </c>
      <c r="K9" s="109">
        <v>438</v>
      </c>
      <c r="L9" s="109">
        <v>363</v>
      </c>
      <c r="M9" s="109">
        <v>294</v>
      </c>
    </row>
    <row r="10" spans="1:256" ht="20.25" customHeight="1">
      <c r="A10" s="341" t="s">
        <v>104</v>
      </c>
      <c r="B10" s="110" t="s">
        <v>105</v>
      </c>
      <c r="C10" s="111">
        <v>112</v>
      </c>
      <c r="D10" s="112">
        <v>107</v>
      </c>
      <c r="E10" s="112">
        <v>94</v>
      </c>
      <c r="F10" s="112">
        <v>83</v>
      </c>
      <c r="G10" s="109">
        <v>89</v>
      </c>
      <c r="H10" s="109">
        <v>83</v>
      </c>
      <c r="I10" s="109">
        <v>75</v>
      </c>
      <c r="J10" s="109">
        <v>65</v>
      </c>
      <c r="K10" s="109">
        <v>63</v>
      </c>
      <c r="L10" s="109">
        <v>54</v>
      </c>
      <c r="M10" s="109">
        <v>105</v>
      </c>
    </row>
    <row r="11" spans="1:256" ht="20.25" customHeight="1">
      <c r="A11" s="342"/>
      <c r="B11" s="113" t="s">
        <v>106</v>
      </c>
      <c r="C11" s="111">
        <v>72</v>
      </c>
      <c r="D11" s="112">
        <v>64</v>
      </c>
      <c r="E11" s="112">
        <v>60</v>
      </c>
      <c r="F11" s="112">
        <v>54</v>
      </c>
      <c r="G11" s="109">
        <v>45</v>
      </c>
      <c r="H11" s="109">
        <v>39</v>
      </c>
      <c r="I11" s="109">
        <v>34</v>
      </c>
      <c r="J11" s="109">
        <v>32</v>
      </c>
      <c r="K11" s="109">
        <v>32</v>
      </c>
      <c r="L11" s="109">
        <v>29</v>
      </c>
      <c r="M11" s="109">
        <v>43</v>
      </c>
    </row>
    <row r="12" spans="1:256" ht="20.25" customHeight="1">
      <c r="A12" s="343"/>
      <c r="B12" s="114" t="s">
        <v>107</v>
      </c>
      <c r="C12" s="115">
        <v>62</v>
      </c>
      <c r="D12" s="116">
        <v>69</v>
      </c>
      <c r="E12" s="116">
        <v>61</v>
      </c>
      <c r="F12" s="116">
        <v>54</v>
      </c>
      <c r="G12" s="117">
        <v>43</v>
      </c>
      <c r="H12" s="117" t="s">
        <v>86</v>
      </c>
      <c r="I12" s="117" t="s">
        <v>86</v>
      </c>
      <c r="J12" s="117" t="s">
        <v>108</v>
      </c>
      <c r="K12" s="117" t="s">
        <v>108</v>
      </c>
      <c r="L12" s="117" t="s">
        <v>108</v>
      </c>
      <c r="M12" s="117" t="s">
        <v>108</v>
      </c>
    </row>
    <row r="13" spans="1:256" ht="20.25" customHeight="1">
      <c r="A13" s="118"/>
      <c r="B13" s="119"/>
      <c r="C13" s="112"/>
      <c r="D13" s="112"/>
      <c r="E13" s="112"/>
      <c r="F13" s="112"/>
      <c r="G13" s="120"/>
      <c r="H13" s="120"/>
      <c r="I13" s="120"/>
      <c r="J13" s="120"/>
    </row>
    <row r="14" spans="1:256" ht="20.25" customHeight="1">
      <c r="A14" s="121" t="s">
        <v>109</v>
      </c>
      <c r="B14" s="122"/>
      <c r="C14" s="123"/>
      <c r="D14" s="123"/>
      <c r="E14" s="123"/>
      <c r="F14" s="123"/>
      <c r="G14" s="109"/>
      <c r="H14" s="109"/>
      <c r="I14" s="109"/>
      <c r="J14" s="109"/>
    </row>
    <row r="15" spans="1:256" ht="20.25" customHeight="1">
      <c r="A15" s="331" t="s">
        <v>95</v>
      </c>
      <c r="B15" s="332"/>
      <c r="C15" s="106" t="s">
        <v>14</v>
      </c>
      <c r="D15" s="106" t="s">
        <v>15</v>
      </c>
      <c r="E15" s="106" t="s">
        <v>16</v>
      </c>
      <c r="F15" s="106" t="s">
        <v>17</v>
      </c>
      <c r="G15" s="106" t="s">
        <v>13</v>
      </c>
      <c r="H15" s="106" t="s">
        <v>18</v>
      </c>
      <c r="I15" s="106" t="s">
        <v>21</v>
      </c>
      <c r="J15" s="106" t="s">
        <v>22</v>
      </c>
      <c r="K15" s="106" t="s">
        <v>23</v>
      </c>
      <c r="L15" s="106" t="s">
        <v>96</v>
      </c>
      <c r="M15" s="106" t="s">
        <v>25</v>
      </c>
    </row>
    <row r="16" spans="1:256" ht="20.25" customHeight="1">
      <c r="A16" s="333" t="s">
        <v>110</v>
      </c>
      <c r="B16" s="334"/>
      <c r="C16" s="107">
        <v>1125</v>
      </c>
      <c r="D16" s="108">
        <v>1188</v>
      </c>
      <c r="E16" s="108">
        <v>1197</v>
      </c>
      <c r="F16" s="108">
        <v>1221</v>
      </c>
      <c r="G16" s="124">
        <v>1473</v>
      </c>
      <c r="H16" s="124">
        <v>1494</v>
      </c>
      <c r="I16" s="124">
        <v>1508</v>
      </c>
      <c r="J16" s="124">
        <v>1517</v>
      </c>
      <c r="K16" s="124">
        <v>1532</v>
      </c>
      <c r="L16" s="124">
        <v>1550</v>
      </c>
      <c r="M16" s="124">
        <v>2316</v>
      </c>
    </row>
    <row r="17" spans="1:256" ht="20.25" customHeight="1">
      <c r="A17" s="335" t="s">
        <v>111</v>
      </c>
      <c r="B17" s="336"/>
      <c r="C17" s="111">
        <v>1</v>
      </c>
      <c r="D17" s="112">
        <v>1</v>
      </c>
      <c r="E17" s="112">
        <v>1</v>
      </c>
      <c r="F17" s="112" t="s">
        <v>112</v>
      </c>
      <c r="G17" s="112" t="s">
        <v>112</v>
      </c>
      <c r="H17" s="112" t="s">
        <v>112</v>
      </c>
      <c r="I17" s="112" t="s">
        <v>112</v>
      </c>
      <c r="J17" s="112" t="s">
        <v>112</v>
      </c>
      <c r="K17" s="112" t="s">
        <v>112</v>
      </c>
      <c r="L17" s="112" t="s">
        <v>112</v>
      </c>
      <c r="M17" s="112" t="s">
        <v>112</v>
      </c>
    </row>
    <row r="18" spans="1:256" ht="20.25" customHeight="1">
      <c r="A18" s="337" t="s">
        <v>113</v>
      </c>
      <c r="B18" s="338"/>
      <c r="C18" s="115">
        <v>1124</v>
      </c>
      <c r="D18" s="116">
        <v>1187</v>
      </c>
      <c r="E18" s="116">
        <v>1196</v>
      </c>
      <c r="F18" s="116">
        <v>1221</v>
      </c>
      <c r="G18" s="125">
        <v>1473</v>
      </c>
      <c r="H18" s="125">
        <v>1494</v>
      </c>
      <c r="I18" s="125">
        <v>1508</v>
      </c>
      <c r="J18" s="125">
        <v>1517</v>
      </c>
      <c r="K18" s="125">
        <v>1532</v>
      </c>
      <c r="L18" s="125">
        <v>1550</v>
      </c>
      <c r="M18" s="125">
        <v>2316</v>
      </c>
    </row>
    <row r="19" spans="1:256" ht="20.25" customHeight="1">
      <c r="A19" s="126"/>
      <c r="B19" s="126"/>
      <c r="C19" s="112"/>
      <c r="D19" s="112"/>
      <c r="E19" s="112"/>
      <c r="F19" s="112"/>
      <c r="G19" s="112"/>
      <c r="H19" s="112"/>
      <c r="I19" s="112"/>
      <c r="J19" s="124"/>
      <c r="K19" s="124" t="s">
        <v>114</v>
      </c>
      <c r="L19" s="124"/>
      <c r="M19" s="127" t="s">
        <v>70</v>
      </c>
    </row>
    <row r="20" spans="1:256" ht="20.25" customHeight="1">
      <c r="A20" s="103"/>
      <c r="B20" s="128"/>
      <c r="C20" s="129"/>
      <c r="D20" s="129"/>
      <c r="E20" s="129"/>
      <c r="F20" s="129"/>
      <c r="G20" s="129"/>
      <c r="H20" s="129"/>
      <c r="I20" s="129"/>
      <c r="J20" s="130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spans="1:256">
      <c r="A21" s="131"/>
      <c r="B21" s="128"/>
    </row>
    <row r="22" spans="1:256">
      <c r="A22" s="131"/>
      <c r="B22" s="128"/>
    </row>
    <row r="23" spans="1:256">
      <c r="A23" s="128"/>
      <c r="B23" s="128"/>
    </row>
  </sheetData>
  <mergeCells count="10">
    <mergeCell ref="A15:B15"/>
    <mergeCell ref="A16:B16"/>
    <mergeCell ref="A17:B17"/>
    <mergeCell ref="A18:B18"/>
    <mergeCell ref="A3:B3"/>
    <mergeCell ref="A4:B4"/>
    <mergeCell ref="A5:A7"/>
    <mergeCell ref="A8:B8"/>
    <mergeCell ref="A9:B9"/>
    <mergeCell ref="A10:A12"/>
  </mergeCells>
  <phoneticPr fontId="2"/>
  <pageMargins left="0.78740157480314965" right="0.59055118110236227" top="0.78740157480314965" bottom="0.6692913385826772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view="pageBreakPreview" topLeftCell="A7" zoomScale="60" zoomScaleNormal="70" workbookViewId="0">
      <selection activeCell="M5" sqref="M5"/>
    </sheetView>
  </sheetViews>
  <sheetFormatPr defaultRowHeight="13.5"/>
  <cols>
    <col min="1" max="1" width="3.75" style="102" customWidth="1"/>
    <col min="2" max="2" width="14.25" style="102" customWidth="1"/>
    <col min="3" max="9" width="15" style="124" customWidth="1"/>
    <col min="10" max="12" width="15" style="102" customWidth="1"/>
    <col min="13" max="13" width="14.125" style="102" customWidth="1"/>
    <col min="14" max="16384" width="9" style="102"/>
  </cols>
  <sheetData>
    <row r="1" spans="1:256" ht="30.75" customHeight="1">
      <c r="A1" s="134" t="s">
        <v>115</v>
      </c>
      <c r="B1" s="101"/>
      <c r="C1" s="100"/>
      <c r="D1" s="100"/>
      <c r="E1" s="100"/>
      <c r="F1" s="100"/>
      <c r="G1" s="100"/>
      <c r="H1" s="100"/>
      <c r="I1" s="100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ht="30.75" customHeight="1">
      <c r="A2" s="101"/>
      <c r="B2" s="101"/>
      <c r="C2" s="100"/>
      <c r="D2" s="100"/>
      <c r="E2" s="100"/>
      <c r="F2" s="100"/>
      <c r="G2" s="100"/>
      <c r="H2" s="100"/>
      <c r="I2" s="100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ht="30.75" customHeight="1">
      <c r="A3" s="103" t="s">
        <v>93</v>
      </c>
      <c r="B3" s="104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05" t="s">
        <v>116</v>
      </c>
    </row>
    <row r="4" spans="1:256" ht="30.75" customHeight="1">
      <c r="A4" s="331" t="s">
        <v>95</v>
      </c>
      <c r="B4" s="332"/>
      <c r="C4" s="135" t="s">
        <v>14</v>
      </c>
      <c r="D4" s="135" t="s">
        <v>15</v>
      </c>
      <c r="E4" s="135" t="s">
        <v>16</v>
      </c>
      <c r="F4" s="135" t="s">
        <v>17</v>
      </c>
      <c r="G4" s="106" t="s">
        <v>117</v>
      </c>
      <c r="H4" s="106" t="s">
        <v>118</v>
      </c>
      <c r="I4" s="106" t="s">
        <v>119</v>
      </c>
      <c r="J4" s="106" t="s">
        <v>120</v>
      </c>
      <c r="K4" s="106" t="s">
        <v>121</v>
      </c>
      <c r="L4" s="106" t="s">
        <v>122</v>
      </c>
      <c r="M4" s="106" t="s">
        <v>123</v>
      </c>
    </row>
    <row r="5" spans="1:256" ht="30.75" customHeight="1">
      <c r="A5" s="344" t="s">
        <v>8</v>
      </c>
      <c r="B5" s="345"/>
      <c r="C5" s="136">
        <v>21285902100</v>
      </c>
      <c r="D5" s="136">
        <v>23141486400</v>
      </c>
      <c r="E5" s="136">
        <v>24139539600</v>
      </c>
      <c r="F5" s="136">
        <v>24835803700</v>
      </c>
      <c r="G5" s="137">
        <v>30490029500</v>
      </c>
      <c r="H5" s="137">
        <v>30001617312</v>
      </c>
      <c r="I5" s="137">
        <v>30691227519</v>
      </c>
      <c r="J5" s="137">
        <v>31359152147</v>
      </c>
      <c r="K5" s="137">
        <v>31803132949</v>
      </c>
      <c r="L5" s="137">
        <v>32342306249</v>
      </c>
      <c r="M5" s="137">
        <v>33275628633</v>
      </c>
    </row>
    <row r="6" spans="1:256" ht="30.75" customHeight="1">
      <c r="A6" s="341" t="s">
        <v>98</v>
      </c>
      <c r="B6" s="110" t="s">
        <v>99</v>
      </c>
      <c r="C6" s="138">
        <v>19186623400</v>
      </c>
      <c r="D6" s="138">
        <v>21101451800</v>
      </c>
      <c r="E6" s="138">
        <v>22262458100</v>
      </c>
      <c r="F6" s="138">
        <v>23130569300</v>
      </c>
      <c r="G6" s="139">
        <v>27169599000</v>
      </c>
      <c r="H6" s="139">
        <v>28389034987</v>
      </c>
      <c r="I6" s="139">
        <v>29214672992</v>
      </c>
      <c r="J6" s="139">
        <v>30022113200</v>
      </c>
      <c r="K6" s="139">
        <v>30600216859</v>
      </c>
      <c r="L6" s="139">
        <v>31246831286</v>
      </c>
      <c r="M6" s="139">
        <v>31776242770</v>
      </c>
    </row>
    <row r="7" spans="1:256" ht="30.75" customHeight="1">
      <c r="A7" s="342"/>
      <c r="B7" s="113" t="s">
        <v>100</v>
      </c>
      <c r="C7" s="138">
        <v>518295600</v>
      </c>
      <c r="D7" s="138">
        <v>548480300</v>
      </c>
      <c r="E7" s="138">
        <v>561302000</v>
      </c>
      <c r="F7" s="138">
        <v>561175300</v>
      </c>
      <c r="G7" s="139">
        <v>628110800</v>
      </c>
      <c r="H7" s="139">
        <v>635954325</v>
      </c>
      <c r="I7" s="139">
        <v>638631625</v>
      </c>
      <c r="J7" s="139">
        <v>641417150</v>
      </c>
      <c r="K7" s="139">
        <v>630751350</v>
      </c>
      <c r="L7" s="139">
        <v>635221125</v>
      </c>
      <c r="M7" s="139">
        <v>1011421450</v>
      </c>
    </row>
    <row r="8" spans="1:256" ht="30.75" customHeight="1">
      <c r="A8" s="343"/>
      <c r="B8" s="114" t="s">
        <v>101</v>
      </c>
      <c r="C8" s="138">
        <v>49133000</v>
      </c>
      <c r="D8" s="138">
        <v>45833800</v>
      </c>
      <c r="E8" s="138">
        <v>46236200</v>
      </c>
      <c r="F8" s="138">
        <v>44962700</v>
      </c>
      <c r="G8" s="139">
        <v>49643100</v>
      </c>
      <c r="H8" s="139">
        <v>55209800</v>
      </c>
      <c r="I8" s="139">
        <v>52826500</v>
      </c>
      <c r="J8" s="139">
        <v>46303701</v>
      </c>
      <c r="K8" s="139">
        <v>44146900</v>
      </c>
      <c r="L8" s="139">
        <v>35374200</v>
      </c>
      <c r="M8" s="139">
        <v>90001526</v>
      </c>
    </row>
    <row r="9" spans="1:256" ht="30.75" customHeight="1">
      <c r="A9" s="333" t="s">
        <v>102</v>
      </c>
      <c r="B9" s="334"/>
      <c r="C9" s="138">
        <v>1164423000</v>
      </c>
      <c r="D9" s="138">
        <v>1095733500</v>
      </c>
      <c r="E9" s="138">
        <v>958275800</v>
      </c>
      <c r="F9" s="138">
        <v>820278600</v>
      </c>
      <c r="G9" s="139">
        <v>806004500</v>
      </c>
      <c r="H9" s="139">
        <v>677788900</v>
      </c>
      <c r="I9" s="139">
        <v>574660471</v>
      </c>
      <c r="J9" s="139">
        <v>470294490</v>
      </c>
      <c r="K9" s="139">
        <v>372342608</v>
      </c>
      <c r="L9" s="139">
        <v>292178692</v>
      </c>
      <c r="M9" s="139">
        <v>226452803</v>
      </c>
    </row>
    <row r="10" spans="1:256" ht="30.75" customHeight="1">
      <c r="A10" s="337" t="s">
        <v>103</v>
      </c>
      <c r="B10" s="338"/>
      <c r="C10" s="138">
        <v>225917500</v>
      </c>
      <c r="D10" s="138">
        <v>215610500</v>
      </c>
      <c r="E10" s="138">
        <v>194886300</v>
      </c>
      <c r="F10" s="138">
        <v>173994700</v>
      </c>
      <c r="G10" s="139">
        <v>1732362000</v>
      </c>
      <c r="H10" s="139">
        <v>152192300</v>
      </c>
      <c r="I10" s="139">
        <v>128448841</v>
      </c>
      <c r="J10" s="139">
        <v>107473914</v>
      </c>
      <c r="K10" s="139">
        <v>88172017</v>
      </c>
      <c r="L10" s="139">
        <v>72729129</v>
      </c>
      <c r="M10" s="139">
        <v>59029963</v>
      </c>
    </row>
    <row r="11" spans="1:256" ht="30.75" customHeight="1">
      <c r="A11" s="341" t="s">
        <v>104</v>
      </c>
      <c r="B11" s="110" t="s">
        <v>105</v>
      </c>
      <c r="C11" s="138">
        <v>99803200</v>
      </c>
      <c r="D11" s="138">
        <v>95061100</v>
      </c>
      <c r="E11" s="138">
        <v>83367800</v>
      </c>
      <c r="F11" s="138">
        <v>73177900</v>
      </c>
      <c r="G11" s="139">
        <v>78246000</v>
      </c>
      <c r="H11" s="139">
        <v>73718300</v>
      </c>
      <c r="I11" s="139">
        <v>66503525</v>
      </c>
      <c r="J11" s="139">
        <v>57473375</v>
      </c>
      <c r="K11" s="139">
        <v>55525125</v>
      </c>
      <c r="L11" s="139">
        <v>47586100</v>
      </c>
      <c r="M11" s="139">
        <v>92826875</v>
      </c>
    </row>
    <row r="12" spans="1:256" ht="30.75" customHeight="1">
      <c r="A12" s="342"/>
      <c r="B12" s="113" t="s">
        <v>106</v>
      </c>
      <c r="C12" s="138">
        <v>33032900</v>
      </c>
      <c r="D12" s="138">
        <v>29034900</v>
      </c>
      <c r="E12" s="138">
        <v>27600900</v>
      </c>
      <c r="F12" s="138">
        <v>24323200</v>
      </c>
      <c r="G12" s="139">
        <v>20037100</v>
      </c>
      <c r="H12" s="139">
        <v>17718700</v>
      </c>
      <c r="I12" s="139">
        <v>15483565</v>
      </c>
      <c r="J12" s="139">
        <v>14076317</v>
      </c>
      <c r="K12" s="139">
        <v>11978090</v>
      </c>
      <c r="L12" s="139">
        <v>12385717</v>
      </c>
      <c r="M12" s="139">
        <v>19653246</v>
      </c>
    </row>
    <row r="13" spans="1:256" ht="30.75" customHeight="1">
      <c r="A13" s="343"/>
      <c r="B13" s="114" t="s">
        <v>124</v>
      </c>
      <c r="C13" s="140">
        <v>8673500</v>
      </c>
      <c r="D13" s="140">
        <v>10280500</v>
      </c>
      <c r="E13" s="140">
        <v>5412500</v>
      </c>
      <c r="F13" s="140">
        <v>7322000</v>
      </c>
      <c r="G13" s="141">
        <v>6027000</v>
      </c>
      <c r="H13" s="141" t="s">
        <v>86</v>
      </c>
      <c r="I13" s="141" t="s">
        <v>108</v>
      </c>
      <c r="J13" s="141" t="s">
        <v>86</v>
      </c>
      <c r="K13" s="141" t="s">
        <v>86</v>
      </c>
      <c r="L13" s="141" t="s">
        <v>86</v>
      </c>
      <c r="M13" s="141" t="s">
        <v>86</v>
      </c>
    </row>
    <row r="14" spans="1:256" ht="30.75" customHeight="1">
      <c r="A14" s="142" t="s">
        <v>109</v>
      </c>
      <c r="B14" s="122"/>
      <c r="C14" s="136"/>
      <c r="D14" s="136"/>
      <c r="E14" s="136"/>
      <c r="F14" s="136"/>
      <c r="G14" s="143"/>
      <c r="H14" s="143"/>
      <c r="I14" s="143"/>
      <c r="J14" s="143"/>
      <c r="K14" s="143"/>
      <c r="L14" s="143"/>
      <c r="M14" s="143"/>
    </row>
    <row r="15" spans="1:256" ht="30.75" customHeight="1">
      <c r="A15" s="331" t="s">
        <v>95</v>
      </c>
      <c r="B15" s="332"/>
      <c r="C15" s="144" t="s">
        <v>14</v>
      </c>
      <c r="D15" s="144" t="s">
        <v>15</v>
      </c>
      <c r="E15" s="144" t="s">
        <v>16</v>
      </c>
      <c r="F15" s="144" t="s">
        <v>17</v>
      </c>
      <c r="G15" s="145" t="s">
        <v>117</v>
      </c>
      <c r="H15" s="145" t="s">
        <v>118</v>
      </c>
      <c r="I15" s="145" t="s">
        <v>119</v>
      </c>
      <c r="J15" s="145" t="s">
        <v>120</v>
      </c>
      <c r="K15" s="145" t="s">
        <v>121</v>
      </c>
      <c r="L15" s="145" t="s">
        <v>122</v>
      </c>
      <c r="M15" s="145" t="s">
        <v>123</v>
      </c>
    </row>
    <row r="16" spans="1:256" ht="30.75" customHeight="1">
      <c r="A16" s="333" t="s">
        <v>8</v>
      </c>
      <c r="B16" s="334"/>
      <c r="C16" s="136">
        <v>1017775100</v>
      </c>
      <c r="D16" s="136">
        <v>1072288500</v>
      </c>
      <c r="E16" s="136">
        <v>1074620800</v>
      </c>
      <c r="F16" s="136">
        <v>1085038900</v>
      </c>
      <c r="G16" s="137">
        <v>1302201300</v>
      </c>
      <c r="H16" s="137">
        <v>1332753325</v>
      </c>
      <c r="I16" s="137">
        <v>1339898325</v>
      </c>
      <c r="J16" s="137">
        <v>1342257475</v>
      </c>
      <c r="K16" s="137">
        <v>1351772300</v>
      </c>
      <c r="L16" s="137">
        <v>1367512425</v>
      </c>
      <c r="M16" s="137">
        <v>2040316825</v>
      </c>
    </row>
    <row r="17" spans="1:256" ht="30.75" customHeight="1">
      <c r="A17" s="335" t="s">
        <v>111</v>
      </c>
      <c r="B17" s="336"/>
      <c r="C17" s="138">
        <v>405800</v>
      </c>
      <c r="D17" s="138">
        <v>404200</v>
      </c>
      <c r="E17" s="138">
        <v>402900</v>
      </c>
      <c r="F17" s="138" t="s">
        <v>112</v>
      </c>
      <c r="G17" s="138" t="s">
        <v>112</v>
      </c>
      <c r="H17" s="138" t="s">
        <v>112</v>
      </c>
      <c r="I17" s="138" t="s">
        <v>112</v>
      </c>
      <c r="J17" s="138" t="s">
        <v>112</v>
      </c>
      <c r="K17" s="138" t="s">
        <v>112</v>
      </c>
      <c r="L17" s="138" t="s">
        <v>112</v>
      </c>
      <c r="M17" s="138" t="s">
        <v>112</v>
      </c>
    </row>
    <row r="18" spans="1:256" ht="30.75" customHeight="1">
      <c r="A18" s="337" t="s">
        <v>113</v>
      </c>
      <c r="B18" s="338"/>
      <c r="C18" s="146">
        <v>1017369300</v>
      </c>
      <c r="D18" s="147">
        <v>1071884300</v>
      </c>
      <c r="E18" s="147">
        <v>1074217900</v>
      </c>
      <c r="F18" s="147">
        <v>1085038900</v>
      </c>
      <c r="G18" s="148">
        <v>1302201300</v>
      </c>
      <c r="H18" s="148">
        <v>1332753325</v>
      </c>
      <c r="I18" s="148">
        <v>1339898325</v>
      </c>
      <c r="J18" s="148">
        <v>1342257475</v>
      </c>
      <c r="K18" s="148">
        <v>1351772300</v>
      </c>
      <c r="L18" s="148">
        <v>1367512425</v>
      </c>
      <c r="M18" s="148">
        <v>2040316825</v>
      </c>
    </row>
    <row r="19" spans="1:256" ht="30.75" customHeight="1">
      <c r="J19" s="149"/>
      <c r="K19" s="149" t="s">
        <v>125</v>
      </c>
      <c r="L19" s="149"/>
      <c r="M19" s="149" t="s">
        <v>70</v>
      </c>
    </row>
    <row r="20" spans="1:256">
      <c r="A20" s="129"/>
      <c r="B20" s="129"/>
      <c r="C20" s="130"/>
      <c r="D20" s="130"/>
      <c r="E20" s="130"/>
      <c r="F20" s="130"/>
      <c r="G20" s="130"/>
      <c r="H20" s="130"/>
      <c r="I20" s="130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</sheetData>
  <mergeCells count="10">
    <mergeCell ref="A15:B15"/>
    <mergeCell ref="A16:B16"/>
    <mergeCell ref="A17:B17"/>
    <mergeCell ref="A18:B18"/>
    <mergeCell ref="A4:B4"/>
    <mergeCell ref="A5:B5"/>
    <mergeCell ref="A6:A8"/>
    <mergeCell ref="A9:B9"/>
    <mergeCell ref="A10:B10"/>
    <mergeCell ref="A11:A13"/>
  </mergeCells>
  <phoneticPr fontId="2"/>
  <pageMargins left="0.39370078740157483" right="0.39370078740157483" top="0.78740157480314965" bottom="0.6692913385826772" header="0.51181102362204722" footer="0.51181102362204722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opLeftCell="A10" zoomScaleNormal="100" workbookViewId="0">
      <selection activeCell="E17" sqref="E17"/>
    </sheetView>
  </sheetViews>
  <sheetFormatPr defaultRowHeight="13.5"/>
  <cols>
    <col min="1" max="1" width="12.625" style="179" customWidth="1"/>
    <col min="2" max="5" width="16.375" style="50" customWidth="1"/>
    <col min="6" max="9" width="9.625" style="50" customWidth="1"/>
    <col min="10" max="10" width="10.375" style="50" customWidth="1"/>
    <col min="11" max="16384" width="9" style="50"/>
  </cols>
  <sheetData>
    <row r="1" spans="1:256" ht="17.25" customHeight="1">
      <c r="A1" s="150" t="s">
        <v>126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  <c r="IR1" s="151"/>
      <c r="IS1" s="151"/>
      <c r="IT1" s="151"/>
      <c r="IU1" s="151"/>
      <c r="IV1" s="151"/>
    </row>
    <row r="2" spans="1:256" ht="6.75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</row>
    <row r="3" spans="1:256" ht="20.25" customHeight="1">
      <c r="A3" s="152"/>
      <c r="B3" s="51"/>
      <c r="C3" s="51"/>
      <c r="D3" s="51"/>
      <c r="E3" s="53" t="s">
        <v>127</v>
      </c>
      <c r="F3" s="52"/>
      <c r="G3" s="52"/>
      <c r="H3" s="52"/>
      <c r="I3" s="153"/>
      <c r="J3" s="52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20.25" customHeight="1">
      <c r="A4" s="322" t="s">
        <v>53</v>
      </c>
      <c r="B4" s="316" t="s">
        <v>128</v>
      </c>
      <c r="C4" s="327"/>
      <c r="D4" s="327"/>
      <c r="E4" s="327"/>
      <c r="F4" s="155"/>
      <c r="G4" s="155"/>
      <c r="H4" s="346"/>
      <c r="I4" s="155"/>
      <c r="J4" s="155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27" customHeight="1">
      <c r="A5" s="324"/>
      <c r="B5" s="157" t="s">
        <v>129</v>
      </c>
      <c r="C5" s="158" t="s">
        <v>130</v>
      </c>
      <c r="D5" s="159" t="s">
        <v>131</v>
      </c>
      <c r="E5" s="160" t="s">
        <v>132</v>
      </c>
      <c r="F5" s="155"/>
      <c r="G5" s="155"/>
      <c r="H5" s="346"/>
      <c r="I5" s="156"/>
      <c r="J5" s="161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ht="20.25" customHeight="1">
      <c r="A6" s="56" t="s">
        <v>14</v>
      </c>
      <c r="B6" s="162">
        <v>2712</v>
      </c>
      <c r="C6" s="163">
        <v>14755</v>
      </c>
      <c r="D6" s="163">
        <v>1607</v>
      </c>
      <c r="E6" s="163">
        <v>2607</v>
      </c>
      <c r="F6" s="163"/>
      <c r="G6" s="163"/>
      <c r="H6" s="164"/>
      <c r="I6" s="164"/>
      <c r="J6" s="163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</row>
    <row r="7" spans="1:256" ht="20.25" customHeight="1">
      <c r="A7" s="56" t="s">
        <v>15</v>
      </c>
      <c r="B7" s="162">
        <v>2807</v>
      </c>
      <c r="C7" s="163">
        <v>18255</v>
      </c>
      <c r="D7" s="163">
        <v>1628</v>
      </c>
      <c r="E7" s="163">
        <v>2673</v>
      </c>
      <c r="F7" s="163"/>
      <c r="G7" s="163"/>
      <c r="H7" s="164"/>
      <c r="I7" s="164"/>
      <c r="J7" s="163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</row>
    <row r="8" spans="1:256" ht="20.25" customHeight="1">
      <c r="A8" s="56" t="s">
        <v>16</v>
      </c>
      <c r="B8" s="162">
        <v>2798</v>
      </c>
      <c r="C8" s="163">
        <v>18363</v>
      </c>
      <c r="D8" s="163">
        <v>1665</v>
      </c>
      <c r="E8" s="163">
        <v>2917</v>
      </c>
      <c r="F8" s="163"/>
      <c r="G8" s="163"/>
      <c r="H8" s="164"/>
      <c r="I8" s="164"/>
      <c r="J8" s="163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</row>
    <row r="9" spans="1:256" s="62" customFormat="1" ht="20.25" customHeight="1">
      <c r="A9" s="165" t="s">
        <v>17</v>
      </c>
      <c r="B9" s="166">
        <v>2763</v>
      </c>
      <c r="C9" s="167">
        <v>18831</v>
      </c>
      <c r="D9" s="167">
        <v>1625</v>
      </c>
      <c r="E9" s="167">
        <v>1883</v>
      </c>
      <c r="F9" s="167"/>
      <c r="G9" s="167"/>
      <c r="H9" s="168"/>
      <c r="I9" s="168"/>
      <c r="J9" s="167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  <c r="IR9" s="169"/>
      <c r="IS9" s="169"/>
      <c r="IT9" s="169"/>
      <c r="IU9" s="169"/>
      <c r="IV9" s="169"/>
    </row>
    <row r="10" spans="1:256" s="62" customFormat="1" ht="20.25" customHeight="1">
      <c r="A10" s="165" t="s">
        <v>13</v>
      </c>
      <c r="B10" s="166">
        <v>2823</v>
      </c>
      <c r="C10" s="167">
        <v>21044</v>
      </c>
      <c r="D10" s="167">
        <v>1856</v>
      </c>
      <c r="E10" s="167">
        <v>1623</v>
      </c>
      <c r="F10" s="167"/>
      <c r="G10" s="167"/>
      <c r="H10" s="168"/>
      <c r="I10" s="168"/>
      <c r="J10" s="167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  <c r="IR10" s="169"/>
      <c r="IS10" s="169"/>
      <c r="IT10" s="169"/>
      <c r="IU10" s="169"/>
      <c r="IV10" s="169"/>
    </row>
    <row r="11" spans="1:256" s="62" customFormat="1" ht="20.25" customHeight="1">
      <c r="A11" s="165" t="s">
        <v>18</v>
      </c>
      <c r="B11" s="166">
        <v>3069</v>
      </c>
      <c r="C11" s="167">
        <v>20736</v>
      </c>
      <c r="D11" s="167">
        <v>1853</v>
      </c>
      <c r="E11" s="167">
        <v>1628</v>
      </c>
      <c r="F11" s="167"/>
      <c r="G11" s="167"/>
      <c r="H11" s="168"/>
      <c r="I11" s="168"/>
      <c r="J11" s="167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  <c r="HW11" s="169"/>
      <c r="HX11" s="169"/>
      <c r="HY11" s="169"/>
      <c r="HZ11" s="169"/>
      <c r="IA11" s="169"/>
      <c r="IB11" s="169"/>
      <c r="IC11" s="169"/>
      <c r="ID11" s="169"/>
      <c r="IE11" s="169"/>
      <c r="IF11" s="169"/>
      <c r="IG11" s="169"/>
      <c r="IH11" s="169"/>
      <c r="II11" s="169"/>
      <c r="IJ11" s="169"/>
      <c r="IK11" s="169"/>
      <c r="IL11" s="169"/>
      <c r="IM11" s="169"/>
      <c r="IN11" s="169"/>
      <c r="IO11" s="169"/>
      <c r="IP11" s="169"/>
      <c r="IQ11" s="169"/>
      <c r="IR11" s="169"/>
      <c r="IS11" s="169"/>
      <c r="IT11" s="169"/>
      <c r="IU11" s="169"/>
      <c r="IV11" s="169"/>
    </row>
    <row r="12" spans="1:256" s="62" customFormat="1" ht="20.25" customHeight="1">
      <c r="A12" s="165" t="s">
        <v>21</v>
      </c>
      <c r="B12" s="166">
        <v>3031</v>
      </c>
      <c r="C12" s="167">
        <v>20410</v>
      </c>
      <c r="D12" s="167">
        <v>1816</v>
      </c>
      <c r="E12" s="167">
        <v>1625</v>
      </c>
      <c r="F12" s="167"/>
      <c r="G12" s="167"/>
      <c r="H12" s="168"/>
      <c r="I12" s="168"/>
      <c r="J12" s="167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  <c r="IR12" s="169"/>
      <c r="IS12" s="169"/>
      <c r="IT12" s="169"/>
      <c r="IU12" s="169"/>
      <c r="IV12" s="169"/>
    </row>
    <row r="13" spans="1:256" s="62" customFormat="1" ht="20.25" customHeight="1">
      <c r="A13" s="165" t="s">
        <v>22</v>
      </c>
      <c r="B13" s="166">
        <v>3032</v>
      </c>
      <c r="C13" s="167">
        <v>20432</v>
      </c>
      <c r="D13" s="167">
        <v>1715</v>
      </c>
      <c r="E13" s="167">
        <v>1609</v>
      </c>
      <c r="F13" s="167"/>
      <c r="G13" s="167"/>
      <c r="H13" s="168"/>
      <c r="I13" s="168"/>
      <c r="J13" s="167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  <c r="IO13" s="169"/>
      <c r="IP13" s="169"/>
      <c r="IQ13" s="169"/>
      <c r="IR13" s="169"/>
      <c r="IS13" s="169"/>
      <c r="IT13" s="169"/>
      <c r="IU13" s="169"/>
      <c r="IV13" s="169"/>
    </row>
    <row r="14" spans="1:256" s="62" customFormat="1" ht="20.25" customHeight="1">
      <c r="A14" s="165" t="s">
        <v>23</v>
      </c>
      <c r="B14" s="166">
        <v>3040</v>
      </c>
      <c r="C14" s="167">
        <v>20033</v>
      </c>
      <c r="D14" s="167">
        <v>1679</v>
      </c>
      <c r="E14" s="167">
        <v>1563</v>
      </c>
      <c r="F14" s="167"/>
      <c r="G14" s="167"/>
      <c r="H14" s="168"/>
      <c r="I14" s="168"/>
      <c r="J14" s="167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  <c r="IR14" s="169"/>
      <c r="IS14" s="169"/>
      <c r="IT14" s="169"/>
      <c r="IU14" s="169"/>
      <c r="IV14" s="169"/>
    </row>
    <row r="15" spans="1:256" s="62" customFormat="1" ht="20.25" customHeight="1">
      <c r="A15" s="165" t="s">
        <v>24</v>
      </c>
      <c r="B15" s="166">
        <v>3022</v>
      </c>
      <c r="C15" s="167">
        <v>19554</v>
      </c>
      <c r="D15" s="167">
        <v>1556</v>
      </c>
      <c r="E15" s="167">
        <v>1498</v>
      </c>
      <c r="F15" s="167"/>
      <c r="G15" s="167"/>
      <c r="H15" s="168"/>
      <c r="I15" s="168"/>
      <c r="J15" s="167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  <c r="IR15" s="169"/>
      <c r="IS15" s="169"/>
      <c r="IT15" s="169"/>
      <c r="IU15" s="169"/>
      <c r="IV15" s="169"/>
    </row>
    <row r="16" spans="1:256" s="62" customFormat="1" ht="20.25" customHeight="1">
      <c r="A16" s="170" t="s">
        <v>25</v>
      </c>
      <c r="B16" s="171">
        <v>2982</v>
      </c>
      <c r="C16" s="172">
        <v>19101</v>
      </c>
      <c r="D16" s="172">
        <v>1494</v>
      </c>
      <c r="E16" s="172">
        <v>1467</v>
      </c>
      <c r="F16" s="167"/>
      <c r="G16" s="167"/>
      <c r="H16" s="168"/>
      <c r="I16" s="168"/>
      <c r="J16" s="167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  <c r="EO16" s="169"/>
      <c r="EP16" s="169"/>
      <c r="EQ16" s="169"/>
      <c r="ER16" s="169"/>
      <c r="ES16" s="169"/>
      <c r="ET16" s="169"/>
      <c r="EU16" s="169"/>
      <c r="EV16" s="169"/>
      <c r="EW16" s="169"/>
      <c r="EX16" s="169"/>
      <c r="EY16" s="169"/>
      <c r="EZ16" s="169"/>
      <c r="FA16" s="169"/>
      <c r="FB16" s="169"/>
      <c r="FC16" s="169"/>
      <c r="FD16" s="169"/>
      <c r="FE16" s="169"/>
      <c r="FF16" s="169"/>
      <c r="FG16" s="169"/>
      <c r="FH16" s="169"/>
      <c r="FI16" s="169"/>
      <c r="FJ16" s="169"/>
      <c r="FK16" s="169"/>
      <c r="FL16" s="169"/>
      <c r="FM16" s="169"/>
      <c r="FN16" s="169"/>
      <c r="FO16" s="169"/>
      <c r="FP16" s="169"/>
      <c r="FQ16" s="169"/>
      <c r="FR16" s="169"/>
      <c r="FS16" s="169"/>
      <c r="FT16" s="169"/>
      <c r="FU16" s="169"/>
      <c r="FV16" s="169"/>
      <c r="FW16" s="169"/>
      <c r="FX16" s="169"/>
      <c r="FY16" s="169"/>
      <c r="FZ16" s="169"/>
      <c r="GA16" s="169"/>
      <c r="GB16" s="169"/>
      <c r="GC16" s="169"/>
      <c r="GD16" s="169"/>
      <c r="GE16" s="169"/>
      <c r="GF16" s="169"/>
      <c r="GG16" s="169"/>
      <c r="GH16" s="169"/>
      <c r="GI16" s="169"/>
      <c r="GJ16" s="169"/>
      <c r="GK16" s="169"/>
      <c r="GL16" s="169"/>
      <c r="GM16" s="169"/>
      <c r="GN16" s="169"/>
      <c r="GO16" s="169"/>
      <c r="GP16" s="169"/>
      <c r="GQ16" s="169"/>
      <c r="GR16" s="169"/>
      <c r="GS16" s="169"/>
      <c r="GT16" s="169"/>
      <c r="GU16" s="169"/>
      <c r="GV16" s="169"/>
      <c r="GW16" s="169"/>
      <c r="GX16" s="169"/>
      <c r="GY16" s="169"/>
      <c r="GZ16" s="169"/>
      <c r="HA16" s="169"/>
      <c r="HB16" s="169"/>
      <c r="HC16" s="169"/>
      <c r="HD16" s="169"/>
      <c r="HE16" s="169"/>
      <c r="HF16" s="169"/>
      <c r="HG16" s="169"/>
      <c r="HH16" s="169"/>
      <c r="HI16" s="169"/>
      <c r="HJ16" s="169"/>
      <c r="HK16" s="169"/>
      <c r="HL16" s="169"/>
      <c r="HM16" s="169"/>
      <c r="HN16" s="169"/>
      <c r="HO16" s="169"/>
      <c r="HP16" s="169"/>
      <c r="HQ16" s="169"/>
      <c r="HR16" s="169"/>
      <c r="HS16" s="169"/>
      <c r="HT16" s="169"/>
      <c r="HU16" s="169"/>
      <c r="HV16" s="169"/>
      <c r="HW16" s="169"/>
      <c r="HX16" s="169"/>
      <c r="HY16" s="169"/>
      <c r="HZ16" s="169"/>
      <c r="IA16" s="169"/>
      <c r="IB16" s="169"/>
      <c r="IC16" s="169"/>
      <c r="ID16" s="169"/>
      <c r="IE16" s="169"/>
      <c r="IF16" s="169"/>
      <c r="IG16" s="169"/>
      <c r="IH16" s="169"/>
      <c r="II16" s="169"/>
      <c r="IJ16" s="169"/>
      <c r="IK16" s="169"/>
      <c r="IL16" s="169"/>
      <c r="IM16" s="169"/>
      <c r="IN16" s="169"/>
      <c r="IO16" s="169"/>
      <c r="IP16" s="169"/>
      <c r="IQ16" s="169"/>
      <c r="IR16" s="169"/>
      <c r="IS16" s="169"/>
      <c r="IT16" s="169"/>
      <c r="IU16" s="169"/>
      <c r="IV16" s="169"/>
    </row>
    <row r="17" spans="1:256" ht="20.25" customHeight="1">
      <c r="A17" s="95"/>
      <c r="B17" s="109"/>
      <c r="C17" s="120"/>
      <c r="D17" s="173"/>
      <c r="E17" s="120" t="s">
        <v>70</v>
      </c>
      <c r="F17" s="109"/>
      <c r="G17" s="109"/>
      <c r="H17" s="71"/>
      <c r="I17" s="174"/>
      <c r="J17" s="109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</row>
    <row r="18" spans="1:256" ht="20.25" customHeight="1">
      <c r="A18" s="152" t="s">
        <v>133</v>
      </c>
      <c r="B18" s="175"/>
      <c r="C18" s="176"/>
      <c r="D18" s="175"/>
      <c r="E18" s="175"/>
      <c r="F18" s="175"/>
      <c r="G18" s="175"/>
      <c r="H18" s="175"/>
      <c r="I18" s="175"/>
      <c r="J18" s="176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  <c r="FR18" s="177"/>
      <c r="FS18" s="177"/>
      <c r="FT18" s="177"/>
      <c r="FU18" s="177"/>
      <c r="FV18" s="177"/>
      <c r="FW18" s="177"/>
      <c r="FX18" s="177"/>
      <c r="FY18" s="177"/>
      <c r="FZ18" s="177"/>
      <c r="GA18" s="177"/>
      <c r="GB18" s="177"/>
      <c r="GC18" s="177"/>
      <c r="GD18" s="177"/>
      <c r="GE18" s="177"/>
      <c r="GF18" s="177"/>
      <c r="GG18" s="177"/>
      <c r="GH18" s="177"/>
      <c r="GI18" s="177"/>
      <c r="GJ18" s="177"/>
      <c r="GK18" s="177"/>
      <c r="GL18" s="177"/>
      <c r="GM18" s="177"/>
      <c r="GN18" s="177"/>
      <c r="GO18" s="177"/>
      <c r="GP18" s="177"/>
      <c r="GQ18" s="177"/>
      <c r="GR18" s="177"/>
      <c r="GS18" s="177"/>
      <c r="GT18" s="177"/>
      <c r="GU18" s="177"/>
      <c r="GV18" s="177"/>
      <c r="GW18" s="177"/>
      <c r="GX18" s="177"/>
      <c r="GY18" s="177"/>
      <c r="GZ18" s="177"/>
      <c r="HA18" s="177"/>
      <c r="HB18" s="177"/>
      <c r="HC18" s="177"/>
      <c r="HD18" s="177"/>
      <c r="HE18" s="177"/>
      <c r="HF18" s="177"/>
      <c r="HG18" s="177"/>
      <c r="HH18" s="177"/>
      <c r="HI18" s="177"/>
      <c r="HJ18" s="177"/>
      <c r="HK18" s="177"/>
      <c r="HL18" s="177"/>
      <c r="HM18" s="177"/>
      <c r="HN18" s="177"/>
      <c r="HO18" s="177"/>
      <c r="HP18" s="177"/>
      <c r="HQ18" s="177"/>
      <c r="HR18" s="177"/>
      <c r="HS18" s="177"/>
      <c r="HT18" s="177"/>
      <c r="HU18" s="177"/>
      <c r="HV18" s="177"/>
      <c r="HW18" s="177"/>
      <c r="HX18" s="177"/>
      <c r="HY18" s="177"/>
      <c r="HZ18" s="177"/>
      <c r="IA18" s="177"/>
      <c r="IB18" s="177"/>
      <c r="IC18" s="177"/>
      <c r="ID18" s="177"/>
      <c r="IE18" s="177"/>
      <c r="IF18" s="177"/>
      <c r="IG18" s="177"/>
      <c r="IH18" s="177"/>
      <c r="II18" s="177"/>
      <c r="IJ18" s="177"/>
      <c r="IK18" s="177"/>
      <c r="IL18" s="177"/>
      <c r="IM18" s="177"/>
      <c r="IN18" s="177"/>
      <c r="IO18" s="177"/>
      <c r="IP18" s="177"/>
      <c r="IQ18" s="177"/>
      <c r="IR18" s="177"/>
      <c r="IS18" s="177"/>
      <c r="IT18" s="177"/>
      <c r="IU18" s="177"/>
      <c r="IV18" s="177"/>
    </row>
    <row r="19" spans="1:256" ht="20.25" customHeight="1">
      <c r="A19" s="178" t="s">
        <v>134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  <c r="FR19" s="177"/>
      <c r="FS19" s="177"/>
      <c r="FT19" s="177"/>
      <c r="FU19" s="177"/>
      <c r="FV19" s="177"/>
      <c r="FW19" s="177"/>
      <c r="FX19" s="177"/>
      <c r="FY19" s="177"/>
      <c r="FZ19" s="177"/>
      <c r="GA19" s="177"/>
      <c r="GB19" s="177"/>
      <c r="GC19" s="177"/>
      <c r="GD19" s="177"/>
      <c r="GE19" s="177"/>
      <c r="GF19" s="177"/>
      <c r="GG19" s="177"/>
      <c r="GH19" s="177"/>
      <c r="GI19" s="177"/>
      <c r="GJ19" s="177"/>
      <c r="GK19" s="177"/>
      <c r="GL19" s="177"/>
      <c r="GM19" s="177"/>
      <c r="GN19" s="177"/>
      <c r="GO19" s="177"/>
      <c r="GP19" s="177"/>
      <c r="GQ19" s="177"/>
      <c r="GR19" s="177"/>
      <c r="GS19" s="177"/>
      <c r="GT19" s="177"/>
      <c r="GU19" s="177"/>
      <c r="GV19" s="177"/>
      <c r="GW19" s="177"/>
      <c r="GX19" s="177"/>
      <c r="GY19" s="177"/>
      <c r="GZ19" s="177"/>
      <c r="HA19" s="177"/>
      <c r="HB19" s="177"/>
      <c r="HC19" s="177"/>
      <c r="HD19" s="177"/>
      <c r="HE19" s="177"/>
      <c r="HF19" s="177"/>
      <c r="HG19" s="177"/>
      <c r="HH19" s="177"/>
      <c r="HI19" s="177"/>
      <c r="HJ19" s="177"/>
      <c r="HK19" s="177"/>
      <c r="HL19" s="177"/>
      <c r="HM19" s="177"/>
      <c r="HN19" s="177"/>
      <c r="HO19" s="177"/>
      <c r="HP19" s="177"/>
      <c r="HQ19" s="177"/>
      <c r="HR19" s="177"/>
      <c r="HS19" s="177"/>
      <c r="HT19" s="177"/>
      <c r="HU19" s="177"/>
      <c r="HV19" s="177"/>
      <c r="HW19" s="177"/>
      <c r="HX19" s="177"/>
      <c r="HY19" s="177"/>
      <c r="HZ19" s="177"/>
      <c r="IA19" s="177"/>
      <c r="IB19" s="177"/>
      <c r="IC19" s="177"/>
      <c r="ID19" s="177"/>
      <c r="IE19" s="177"/>
      <c r="IF19" s="177"/>
      <c r="IG19" s="177"/>
      <c r="IH19" s="177"/>
      <c r="II19" s="177"/>
      <c r="IJ19" s="177"/>
      <c r="IK19" s="177"/>
      <c r="IL19" s="177"/>
      <c r="IM19" s="177"/>
      <c r="IN19" s="177"/>
      <c r="IO19" s="177"/>
      <c r="IP19" s="177"/>
      <c r="IQ19" s="177"/>
      <c r="IR19" s="177"/>
      <c r="IS19" s="177"/>
      <c r="IT19" s="177"/>
      <c r="IU19" s="177"/>
      <c r="IV19" s="177"/>
    </row>
    <row r="20" spans="1:256" ht="20.25" customHeight="1">
      <c r="A20" s="178" t="s">
        <v>135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  <c r="GT20" s="177"/>
      <c r="GU20" s="177"/>
      <c r="GV20" s="177"/>
      <c r="GW20" s="177"/>
      <c r="GX20" s="177"/>
      <c r="GY20" s="177"/>
      <c r="GZ20" s="177"/>
      <c r="HA20" s="177"/>
      <c r="HB20" s="177"/>
      <c r="HC20" s="177"/>
      <c r="HD20" s="177"/>
      <c r="HE20" s="177"/>
      <c r="HF20" s="177"/>
      <c r="HG20" s="177"/>
      <c r="HH20" s="177"/>
      <c r="HI20" s="177"/>
      <c r="HJ20" s="177"/>
      <c r="HK20" s="177"/>
      <c r="HL20" s="177"/>
      <c r="HM20" s="177"/>
      <c r="HN20" s="177"/>
      <c r="HO20" s="177"/>
      <c r="HP20" s="177"/>
      <c r="HQ20" s="177"/>
      <c r="HR20" s="177"/>
      <c r="HS20" s="177"/>
      <c r="HT20" s="177"/>
      <c r="HU20" s="177"/>
      <c r="HV20" s="177"/>
      <c r="HW20" s="177"/>
      <c r="HX20" s="177"/>
      <c r="HY20" s="177"/>
      <c r="HZ20" s="177"/>
      <c r="IA20" s="177"/>
      <c r="IB20" s="177"/>
      <c r="IC20" s="177"/>
      <c r="ID20" s="177"/>
      <c r="IE20" s="177"/>
      <c r="IF20" s="177"/>
      <c r="IG20" s="177"/>
      <c r="IH20" s="177"/>
      <c r="II20" s="177"/>
      <c r="IJ20" s="177"/>
      <c r="IK20" s="177"/>
      <c r="IL20" s="177"/>
      <c r="IM20" s="177"/>
      <c r="IN20" s="177"/>
      <c r="IO20" s="177"/>
      <c r="IP20" s="177"/>
      <c r="IQ20" s="177"/>
      <c r="IR20" s="177"/>
      <c r="IS20" s="177"/>
      <c r="IT20" s="177"/>
      <c r="IU20" s="177"/>
      <c r="IV20" s="177"/>
    </row>
    <row r="21" spans="1:256" ht="20.25" customHeight="1">
      <c r="A21" s="178" t="s">
        <v>136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7"/>
      <c r="FL21" s="177"/>
      <c r="FM21" s="177"/>
      <c r="FN21" s="177"/>
      <c r="FO21" s="177"/>
      <c r="FP21" s="177"/>
      <c r="FQ21" s="177"/>
      <c r="FR21" s="177"/>
      <c r="FS21" s="177"/>
      <c r="FT21" s="177"/>
      <c r="FU21" s="177"/>
      <c r="FV21" s="177"/>
      <c r="FW21" s="177"/>
      <c r="FX21" s="177"/>
      <c r="FY21" s="177"/>
      <c r="FZ21" s="177"/>
      <c r="GA21" s="177"/>
      <c r="GB21" s="177"/>
      <c r="GC21" s="177"/>
      <c r="GD21" s="177"/>
      <c r="GE21" s="177"/>
      <c r="GF21" s="177"/>
      <c r="GG21" s="177"/>
      <c r="GH21" s="177"/>
      <c r="GI21" s="177"/>
      <c r="GJ21" s="177"/>
      <c r="GK21" s="177"/>
      <c r="GL21" s="177"/>
      <c r="GM21" s="177"/>
      <c r="GN21" s="177"/>
      <c r="GO21" s="177"/>
      <c r="GP21" s="177"/>
      <c r="GQ21" s="177"/>
      <c r="GR21" s="177"/>
      <c r="GS21" s="177"/>
      <c r="GT21" s="177"/>
      <c r="GU21" s="177"/>
      <c r="GV21" s="177"/>
      <c r="GW21" s="177"/>
      <c r="GX21" s="177"/>
      <c r="GY21" s="177"/>
      <c r="GZ21" s="177"/>
      <c r="HA21" s="177"/>
      <c r="HB21" s="177"/>
      <c r="HC21" s="177"/>
      <c r="HD21" s="177"/>
      <c r="HE21" s="177"/>
      <c r="HF21" s="177"/>
      <c r="HG21" s="177"/>
      <c r="HH21" s="177"/>
      <c r="HI21" s="177"/>
      <c r="HJ21" s="177"/>
      <c r="HK21" s="177"/>
      <c r="HL21" s="177"/>
      <c r="HM21" s="177"/>
      <c r="HN21" s="177"/>
      <c r="HO21" s="177"/>
      <c r="HP21" s="177"/>
      <c r="HQ21" s="177"/>
      <c r="HR21" s="177"/>
      <c r="HS21" s="177"/>
      <c r="HT21" s="177"/>
      <c r="HU21" s="177"/>
      <c r="HV21" s="177"/>
      <c r="HW21" s="177"/>
      <c r="HX21" s="177"/>
      <c r="HY21" s="177"/>
      <c r="HZ21" s="177"/>
      <c r="IA21" s="177"/>
      <c r="IB21" s="177"/>
      <c r="IC21" s="177"/>
      <c r="ID21" s="177"/>
      <c r="IE21" s="177"/>
      <c r="IF21" s="177"/>
      <c r="IG21" s="177"/>
      <c r="IH21" s="177"/>
      <c r="II21" s="177"/>
      <c r="IJ21" s="177"/>
      <c r="IK21" s="177"/>
      <c r="IL21" s="177"/>
      <c r="IM21" s="177"/>
      <c r="IN21" s="177"/>
      <c r="IO21" s="177"/>
      <c r="IP21" s="177"/>
      <c r="IQ21" s="177"/>
      <c r="IR21" s="177"/>
      <c r="IS21" s="177"/>
      <c r="IT21" s="177"/>
      <c r="IU21" s="177"/>
      <c r="IV21" s="177"/>
    </row>
    <row r="22" spans="1:256" ht="20.25" customHeight="1">
      <c r="A22" s="178" t="s">
        <v>137</v>
      </c>
      <c r="B22" s="176"/>
      <c r="C22" s="102" t="s">
        <v>138</v>
      </c>
      <c r="D22" s="176"/>
      <c r="E22" s="176"/>
      <c r="F22" s="176"/>
      <c r="G22" s="176"/>
      <c r="H22" s="176"/>
      <c r="I22" s="176"/>
      <c r="J22" s="176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7"/>
      <c r="FL22" s="177"/>
      <c r="FM22" s="177"/>
      <c r="FN22" s="177"/>
      <c r="FO22" s="177"/>
      <c r="FP22" s="177"/>
      <c r="FQ22" s="177"/>
      <c r="FR22" s="177"/>
      <c r="FS22" s="177"/>
      <c r="FT22" s="177"/>
      <c r="FU22" s="177"/>
      <c r="FV22" s="177"/>
      <c r="FW22" s="177"/>
      <c r="FX22" s="177"/>
      <c r="FY22" s="177"/>
      <c r="FZ22" s="177"/>
      <c r="GA22" s="177"/>
      <c r="GB22" s="177"/>
      <c r="GC22" s="177"/>
      <c r="GD22" s="177"/>
      <c r="GE22" s="177"/>
      <c r="GF22" s="177"/>
      <c r="GG22" s="177"/>
      <c r="GH22" s="177"/>
      <c r="GI22" s="177"/>
      <c r="GJ22" s="177"/>
      <c r="GK22" s="177"/>
      <c r="GL22" s="177"/>
      <c r="GM22" s="177"/>
      <c r="GN22" s="177"/>
      <c r="GO22" s="177"/>
      <c r="GP22" s="177"/>
      <c r="GQ22" s="177"/>
      <c r="GR22" s="177"/>
      <c r="GS22" s="177"/>
      <c r="GT22" s="177"/>
      <c r="GU22" s="177"/>
      <c r="GV22" s="177"/>
      <c r="GW22" s="177"/>
      <c r="GX22" s="177"/>
      <c r="GY22" s="177"/>
      <c r="GZ22" s="177"/>
      <c r="HA22" s="177"/>
      <c r="HB22" s="177"/>
      <c r="HC22" s="177"/>
      <c r="HD22" s="177"/>
      <c r="HE22" s="177"/>
      <c r="HF22" s="177"/>
      <c r="HG22" s="177"/>
      <c r="HH22" s="177"/>
      <c r="HI22" s="177"/>
      <c r="HJ22" s="177"/>
      <c r="HK22" s="177"/>
      <c r="HL22" s="177"/>
      <c r="HM22" s="177"/>
      <c r="HN22" s="177"/>
      <c r="HO22" s="177"/>
      <c r="HP22" s="177"/>
      <c r="HQ22" s="177"/>
      <c r="HR22" s="177"/>
      <c r="HS22" s="177"/>
      <c r="HT22" s="177"/>
      <c r="HU22" s="177"/>
      <c r="HV22" s="177"/>
      <c r="HW22" s="177"/>
      <c r="HX22" s="177"/>
      <c r="HY22" s="177"/>
      <c r="HZ22" s="177"/>
      <c r="IA22" s="177"/>
      <c r="IB22" s="177"/>
      <c r="IC22" s="177"/>
      <c r="ID22" s="177"/>
      <c r="IE22" s="177"/>
      <c r="IF22" s="177"/>
      <c r="IG22" s="177"/>
      <c r="IH22" s="177"/>
      <c r="II22" s="177"/>
      <c r="IJ22" s="177"/>
      <c r="IK22" s="177"/>
      <c r="IL22" s="177"/>
      <c r="IM22" s="177"/>
      <c r="IN22" s="177"/>
      <c r="IO22" s="177"/>
      <c r="IP22" s="177"/>
      <c r="IQ22" s="177"/>
      <c r="IR22" s="177"/>
      <c r="IS22" s="177"/>
      <c r="IT22" s="177"/>
      <c r="IU22" s="177"/>
      <c r="IV22" s="177"/>
    </row>
    <row r="23" spans="1:256" ht="20.25" customHeight="1">
      <c r="A23" s="178" t="s">
        <v>139</v>
      </c>
      <c r="B23" s="176"/>
      <c r="C23" s="102" t="s">
        <v>140</v>
      </c>
      <c r="D23" s="176"/>
      <c r="E23" s="176"/>
      <c r="F23" s="176"/>
      <c r="G23" s="176"/>
      <c r="H23" s="176"/>
      <c r="I23" s="176"/>
      <c r="J23" s="176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7"/>
      <c r="FL23" s="177"/>
      <c r="FM23" s="177"/>
      <c r="FN23" s="177"/>
      <c r="FO23" s="177"/>
      <c r="FP23" s="177"/>
      <c r="FQ23" s="177"/>
      <c r="FR23" s="177"/>
      <c r="FS23" s="177"/>
      <c r="FT23" s="177"/>
      <c r="FU23" s="177"/>
      <c r="FV23" s="177"/>
      <c r="FW23" s="177"/>
      <c r="FX23" s="177"/>
      <c r="FY23" s="177"/>
      <c r="FZ23" s="177"/>
      <c r="GA23" s="177"/>
      <c r="GB23" s="177"/>
      <c r="GC23" s="177"/>
      <c r="GD23" s="177"/>
      <c r="GE23" s="177"/>
      <c r="GF23" s="177"/>
      <c r="GG23" s="177"/>
      <c r="GH23" s="177"/>
      <c r="GI23" s="177"/>
      <c r="GJ23" s="177"/>
      <c r="GK23" s="177"/>
      <c r="GL23" s="177"/>
      <c r="GM23" s="177"/>
      <c r="GN23" s="177"/>
      <c r="GO23" s="177"/>
      <c r="GP23" s="177"/>
      <c r="GQ23" s="177"/>
      <c r="GR23" s="177"/>
      <c r="GS23" s="177"/>
      <c r="GT23" s="177"/>
      <c r="GU23" s="177"/>
      <c r="GV23" s="177"/>
      <c r="GW23" s="177"/>
      <c r="GX23" s="177"/>
      <c r="GY23" s="177"/>
      <c r="GZ23" s="177"/>
      <c r="HA23" s="177"/>
      <c r="HB23" s="177"/>
      <c r="HC23" s="177"/>
      <c r="HD23" s="177"/>
      <c r="HE23" s="177"/>
      <c r="HF23" s="177"/>
      <c r="HG23" s="177"/>
      <c r="HH23" s="177"/>
      <c r="HI23" s="177"/>
      <c r="HJ23" s="177"/>
      <c r="HK23" s="177"/>
      <c r="HL23" s="177"/>
      <c r="HM23" s="177"/>
      <c r="HN23" s="177"/>
      <c r="HO23" s="177"/>
      <c r="HP23" s="177"/>
      <c r="HQ23" s="177"/>
      <c r="HR23" s="177"/>
      <c r="HS23" s="177"/>
      <c r="HT23" s="177"/>
      <c r="HU23" s="177"/>
      <c r="HV23" s="177"/>
      <c r="HW23" s="177"/>
      <c r="HX23" s="177"/>
      <c r="HY23" s="177"/>
      <c r="HZ23" s="177"/>
      <c r="IA23" s="177"/>
      <c r="IB23" s="177"/>
      <c r="IC23" s="177"/>
      <c r="ID23" s="177"/>
      <c r="IE23" s="177"/>
      <c r="IF23" s="177"/>
      <c r="IG23" s="177"/>
      <c r="IH23" s="177"/>
      <c r="II23" s="177"/>
      <c r="IJ23" s="177"/>
      <c r="IK23" s="177"/>
      <c r="IL23" s="177"/>
      <c r="IM23" s="177"/>
      <c r="IN23" s="177"/>
      <c r="IO23" s="177"/>
      <c r="IP23" s="177"/>
      <c r="IQ23" s="177"/>
      <c r="IR23" s="177"/>
      <c r="IS23" s="177"/>
      <c r="IT23" s="177"/>
      <c r="IU23" s="177"/>
      <c r="IV23" s="177"/>
    </row>
    <row r="24" spans="1:256" ht="20.25" customHeight="1">
      <c r="A24" s="178" t="s">
        <v>141</v>
      </c>
      <c r="B24" s="176"/>
      <c r="C24" s="102" t="s">
        <v>142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7"/>
      <c r="FL24" s="177"/>
      <c r="FM24" s="177"/>
      <c r="FN24" s="177"/>
      <c r="FO24" s="177"/>
      <c r="FP24" s="177"/>
      <c r="FQ24" s="177"/>
      <c r="FR24" s="177"/>
      <c r="FS24" s="177"/>
      <c r="FT24" s="177"/>
      <c r="FU24" s="177"/>
      <c r="FV24" s="177"/>
      <c r="FW24" s="177"/>
      <c r="FX24" s="177"/>
      <c r="FY24" s="177"/>
      <c r="FZ24" s="177"/>
      <c r="GA24" s="177"/>
      <c r="GB24" s="177"/>
      <c r="GC24" s="177"/>
      <c r="GD24" s="177"/>
      <c r="GE24" s="177"/>
      <c r="GF24" s="177"/>
      <c r="GG24" s="177"/>
      <c r="GH24" s="177"/>
      <c r="GI24" s="177"/>
      <c r="GJ24" s="177"/>
      <c r="GK24" s="177"/>
      <c r="GL24" s="177"/>
      <c r="GM24" s="177"/>
      <c r="GN24" s="177"/>
      <c r="GO24" s="177"/>
      <c r="GP24" s="177"/>
      <c r="GQ24" s="177"/>
      <c r="GR24" s="177"/>
      <c r="GS24" s="177"/>
      <c r="GT24" s="177"/>
      <c r="GU24" s="177"/>
      <c r="GV24" s="177"/>
      <c r="GW24" s="177"/>
      <c r="GX24" s="177"/>
      <c r="GY24" s="177"/>
      <c r="GZ24" s="177"/>
      <c r="HA24" s="177"/>
      <c r="HB24" s="177"/>
      <c r="HC24" s="177"/>
      <c r="HD24" s="177"/>
      <c r="HE24" s="177"/>
      <c r="HF24" s="177"/>
      <c r="HG24" s="177"/>
      <c r="HH24" s="177"/>
      <c r="HI24" s="177"/>
      <c r="HJ24" s="177"/>
      <c r="HK24" s="177"/>
      <c r="HL24" s="177"/>
      <c r="HM24" s="177"/>
      <c r="HN24" s="177"/>
      <c r="HO24" s="177"/>
      <c r="HP24" s="177"/>
      <c r="HQ24" s="177"/>
      <c r="HR24" s="177"/>
      <c r="HS24" s="177"/>
      <c r="HT24" s="177"/>
      <c r="HU24" s="177"/>
      <c r="HV24" s="177"/>
      <c r="HW24" s="177"/>
      <c r="HX24" s="177"/>
      <c r="HY24" s="177"/>
      <c r="HZ24" s="177"/>
      <c r="IA24" s="177"/>
      <c r="IB24" s="177"/>
      <c r="IC24" s="177"/>
      <c r="ID24" s="177"/>
      <c r="IE24" s="177"/>
      <c r="IF24" s="177"/>
      <c r="IG24" s="177"/>
      <c r="IH24" s="177"/>
      <c r="II24" s="177"/>
      <c r="IJ24" s="177"/>
      <c r="IK24" s="177"/>
      <c r="IL24" s="177"/>
      <c r="IM24" s="177"/>
      <c r="IN24" s="177"/>
      <c r="IO24" s="177"/>
      <c r="IP24" s="177"/>
      <c r="IQ24" s="177"/>
      <c r="IR24" s="177"/>
      <c r="IS24" s="177"/>
      <c r="IT24" s="177"/>
      <c r="IU24" s="177"/>
      <c r="IV24" s="177"/>
    </row>
    <row r="25" spans="1:256" ht="20.25" customHeight="1">
      <c r="A25" s="178" t="s">
        <v>143</v>
      </c>
      <c r="B25" s="176"/>
      <c r="C25" s="102" t="s">
        <v>144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77"/>
      <c r="FE25" s="177"/>
      <c r="FF25" s="177"/>
      <c r="FG25" s="177"/>
      <c r="FH25" s="177"/>
      <c r="FI25" s="177"/>
      <c r="FJ25" s="177"/>
      <c r="FK25" s="177"/>
      <c r="FL25" s="177"/>
      <c r="FM25" s="177"/>
      <c r="FN25" s="177"/>
      <c r="FO25" s="177"/>
      <c r="FP25" s="177"/>
      <c r="FQ25" s="177"/>
      <c r="FR25" s="177"/>
      <c r="FS25" s="177"/>
      <c r="FT25" s="177"/>
      <c r="FU25" s="177"/>
      <c r="FV25" s="177"/>
      <c r="FW25" s="177"/>
      <c r="FX25" s="177"/>
      <c r="FY25" s="177"/>
      <c r="FZ25" s="177"/>
      <c r="GA25" s="177"/>
      <c r="GB25" s="177"/>
      <c r="GC25" s="177"/>
      <c r="GD25" s="177"/>
      <c r="GE25" s="177"/>
      <c r="GF25" s="177"/>
      <c r="GG25" s="177"/>
      <c r="GH25" s="177"/>
      <c r="GI25" s="177"/>
      <c r="GJ25" s="177"/>
      <c r="GK25" s="177"/>
      <c r="GL25" s="177"/>
      <c r="GM25" s="177"/>
      <c r="GN25" s="177"/>
      <c r="GO25" s="177"/>
      <c r="GP25" s="177"/>
      <c r="GQ25" s="177"/>
      <c r="GR25" s="177"/>
      <c r="GS25" s="177"/>
      <c r="GT25" s="177"/>
      <c r="GU25" s="177"/>
      <c r="GV25" s="177"/>
      <c r="GW25" s="177"/>
      <c r="GX25" s="177"/>
      <c r="GY25" s="177"/>
      <c r="GZ25" s="177"/>
      <c r="HA25" s="177"/>
      <c r="HB25" s="177"/>
      <c r="HC25" s="177"/>
      <c r="HD25" s="177"/>
      <c r="HE25" s="177"/>
      <c r="HF25" s="177"/>
      <c r="HG25" s="177"/>
      <c r="HH25" s="177"/>
      <c r="HI25" s="177"/>
      <c r="HJ25" s="177"/>
      <c r="HK25" s="177"/>
      <c r="HL25" s="177"/>
      <c r="HM25" s="177"/>
      <c r="HN25" s="177"/>
      <c r="HO25" s="177"/>
      <c r="HP25" s="177"/>
      <c r="HQ25" s="177"/>
      <c r="HR25" s="177"/>
      <c r="HS25" s="177"/>
      <c r="HT25" s="177"/>
      <c r="HU25" s="177"/>
      <c r="HV25" s="177"/>
      <c r="HW25" s="177"/>
      <c r="HX25" s="177"/>
      <c r="HY25" s="177"/>
      <c r="HZ25" s="177"/>
      <c r="IA25" s="177"/>
      <c r="IB25" s="177"/>
      <c r="IC25" s="177"/>
      <c r="ID25" s="177"/>
      <c r="IE25" s="177"/>
      <c r="IF25" s="177"/>
      <c r="IG25" s="177"/>
      <c r="IH25" s="177"/>
      <c r="II25" s="177"/>
      <c r="IJ25" s="177"/>
      <c r="IK25" s="177"/>
      <c r="IL25" s="177"/>
      <c r="IM25" s="177"/>
      <c r="IN25" s="177"/>
      <c r="IO25" s="177"/>
      <c r="IP25" s="177"/>
      <c r="IQ25" s="177"/>
      <c r="IR25" s="177"/>
      <c r="IS25" s="177"/>
      <c r="IT25" s="177"/>
      <c r="IU25" s="177"/>
      <c r="IV25" s="177"/>
    </row>
  </sheetData>
  <mergeCells count="3">
    <mergeCell ref="A4:A5"/>
    <mergeCell ref="B4:E4"/>
    <mergeCell ref="H4:H5"/>
  </mergeCells>
  <phoneticPr fontId="2"/>
  <pageMargins left="0.78740157480314965" right="0.59055118110236227" top="0.78740157480314965" bottom="0.6692913385826772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workbookViewId="0">
      <pane ySplit="5" topLeftCell="A6" activePane="bottomLeft" state="frozen"/>
      <selection pane="bottomLeft" activeCell="F39" sqref="F39"/>
    </sheetView>
  </sheetViews>
  <sheetFormatPr defaultRowHeight="13.5"/>
  <cols>
    <col min="1" max="1" width="12.625" style="179" customWidth="1"/>
    <col min="2" max="2" width="12.625" style="50" customWidth="1"/>
    <col min="3" max="6" width="15.625" style="50" customWidth="1"/>
    <col min="7" max="10" width="12.125" style="50" customWidth="1"/>
    <col min="11" max="16384" width="9" style="50"/>
  </cols>
  <sheetData>
    <row r="1" spans="1:10" s="182" customFormat="1" ht="23.25" customHeight="1">
      <c r="A1" s="180" t="s">
        <v>145</v>
      </c>
      <c r="B1" s="77"/>
      <c r="C1" s="181"/>
      <c r="D1" s="181"/>
      <c r="E1" s="181"/>
      <c r="F1" s="181"/>
      <c r="G1" s="181"/>
      <c r="H1" s="181"/>
      <c r="I1" s="181"/>
    </row>
    <row r="2" spans="1:10" ht="7.5" customHeight="1">
      <c r="A2" s="183"/>
      <c r="B2" s="78"/>
      <c r="C2" s="51"/>
      <c r="D2" s="51"/>
      <c r="E2" s="51"/>
      <c r="F2" s="51"/>
      <c r="G2" s="51"/>
      <c r="H2" s="51"/>
      <c r="I2" s="51"/>
    </row>
    <row r="3" spans="1:10" ht="20.25" customHeight="1">
      <c r="A3" s="152"/>
      <c r="B3" s="51"/>
      <c r="C3" s="51"/>
      <c r="D3" s="51"/>
      <c r="E3" s="51"/>
      <c r="F3" s="53" t="s">
        <v>146</v>
      </c>
      <c r="G3" s="153"/>
      <c r="H3" s="51"/>
      <c r="I3" s="51"/>
      <c r="J3" s="53"/>
    </row>
    <row r="4" spans="1:10" ht="20.25" customHeight="1">
      <c r="A4" s="321" t="s">
        <v>19</v>
      </c>
      <c r="B4" s="322"/>
      <c r="C4" s="347" t="s">
        <v>147</v>
      </c>
      <c r="D4" s="325" t="s">
        <v>148</v>
      </c>
      <c r="E4" s="325" t="s">
        <v>149</v>
      </c>
      <c r="F4" s="349" t="s">
        <v>150</v>
      </c>
      <c r="G4" s="323"/>
      <c r="H4" s="351"/>
      <c r="I4" s="351"/>
      <c r="J4" s="351"/>
    </row>
    <row r="5" spans="1:10" ht="20.25" customHeight="1">
      <c r="A5" s="323"/>
      <c r="B5" s="324"/>
      <c r="C5" s="348"/>
      <c r="D5" s="326"/>
      <c r="E5" s="326"/>
      <c r="F5" s="350"/>
      <c r="G5" s="323"/>
      <c r="H5" s="156"/>
      <c r="I5" s="156"/>
      <c r="J5" s="156"/>
    </row>
    <row r="6" spans="1:10" ht="20.25" customHeight="1">
      <c r="A6" s="321" t="s">
        <v>14</v>
      </c>
      <c r="B6" s="184" t="s">
        <v>88</v>
      </c>
      <c r="C6" s="82">
        <v>46429</v>
      </c>
      <c r="D6" s="83">
        <v>178017</v>
      </c>
      <c r="E6" s="84">
        <v>6837</v>
      </c>
      <c r="F6" s="84">
        <v>16465</v>
      </c>
      <c r="G6" s="89"/>
      <c r="H6" s="89"/>
      <c r="I6" s="89"/>
      <c r="J6" s="89"/>
    </row>
    <row r="7" spans="1:10" ht="20.25" customHeight="1">
      <c r="A7" s="346"/>
      <c r="B7" s="185" t="s">
        <v>151</v>
      </c>
      <c r="C7" s="87">
        <v>3463638310</v>
      </c>
      <c r="D7" s="88">
        <v>1435485827</v>
      </c>
      <c r="E7" s="89">
        <v>229287436</v>
      </c>
      <c r="F7" s="89">
        <v>177191329</v>
      </c>
      <c r="G7" s="89"/>
      <c r="H7" s="89"/>
      <c r="I7" s="89"/>
      <c r="J7" s="89"/>
    </row>
    <row r="8" spans="1:10" ht="20.25" customHeight="1">
      <c r="A8" s="346"/>
      <c r="B8" s="185" t="s">
        <v>152</v>
      </c>
      <c r="C8" s="87">
        <v>206047009</v>
      </c>
      <c r="D8" s="88">
        <v>296678692</v>
      </c>
      <c r="E8" s="89">
        <v>32417328</v>
      </c>
      <c r="F8" s="89">
        <v>40712696</v>
      </c>
      <c r="G8" s="89"/>
      <c r="H8" s="89"/>
      <c r="I8" s="89"/>
      <c r="J8" s="89"/>
    </row>
    <row r="9" spans="1:10" ht="20.25" customHeight="1">
      <c r="A9" s="321" t="s">
        <v>15</v>
      </c>
      <c r="B9" s="184" t="s">
        <v>88</v>
      </c>
      <c r="C9" s="82">
        <v>47911</v>
      </c>
      <c r="D9" s="83">
        <v>204936</v>
      </c>
      <c r="E9" s="84">
        <v>6691</v>
      </c>
      <c r="F9" s="84">
        <v>20874</v>
      </c>
      <c r="G9" s="89"/>
      <c r="H9" s="89"/>
      <c r="I9" s="89"/>
      <c r="J9" s="89"/>
    </row>
    <row r="10" spans="1:10" ht="20.25" customHeight="1">
      <c r="A10" s="346"/>
      <c r="B10" s="185" t="s">
        <v>151</v>
      </c>
      <c r="C10" s="87">
        <v>3604390817</v>
      </c>
      <c r="D10" s="88">
        <v>1536041939</v>
      </c>
      <c r="E10" s="89">
        <v>183498780</v>
      </c>
      <c r="F10" s="89">
        <v>188535755</v>
      </c>
      <c r="G10" s="89"/>
      <c r="H10" s="89"/>
      <c r="I10" s="89"/>
      <c r="J10" s="89"/>
    </row>
    <row r="11" spans="1:10" ht="20.25" customHeight="1">
      <c r="A11" s="323"/>
      <c r="B11" s="186" t="s">
        <v>152</v>
      </c>
      <c r="C11" s="93">
        <v>208672435</v>
      </c>
      <c r="D11" s="187">
        <v>340365448</v>
      </c>
      <c r="E11" s="188">
        <v>32275181</v>
      </c>
      <c r="F11" s="188">
        <v>49967124</v>
      </c>
      <c r="G11" s="89"/>
      <c r="H11" s="89"/>
      <c r="I11" s="89"/>
      <c r="J11" s="89"/>
    </row>
    <row r="12" spans="1:10" ht="20.25" customHeight="1">
      <c r="A12" s="346" t="s">
        <v>16</v>
      </c>
      <c r="B12" s="185" t="s">
        <v>88</v>
      </c>
      <c r="C12" s="87">
        <v>49896</v>
      </c>
      <c r="D12" s="88">
        <v>217201</v>
      </c>
      <c r="E12" s="89">
        <v>6769</v>
      </c>
      <c r="F12" s="89">
        <v>21161</v>
      </c>
      <c r="G12" s="89"/>
      <c r="H12" s="89"/>
      <c r="I12" s="89"/>
      <c r="J12" s="89"/>
    </row>
    <row r="13" spans="1:10" ht="20.25" customHeight="1">
      <c r="A13" s="346"/>
      <c r="B13" s="185" t="s">
        <v>151</v>
      </c>
      <c r="C13" s="87">
        <v>3831446724</v>
      </c>
      <c r="D13" s="88">
        <v>1624037779</v>
      </c>
      <c r="E13" s="89">
        <v>178033391</v>
      </c>
      <c r="F13" s="89">
        <v>198476250</v>
      </c>
      <c r="G13" s="89"/>
      <c r="H13" s="89"/>
      <c r="I13" s="89"/>
      <c r="J13" s="89"/>
    </row>
    <row r="14" spans="1:10" ht="20.25" customHeight="1">
      <c r="A14" s="346"/>
      <c r="B14" s="185" t="s">
        <v>152</v>
      </c>
      <c r="C14" s="87">
        <v>220764472</v>
      </c>
      <c r="D14" s="88">
        <v>370786349</v>
      </c>
      <c r="E14" s="89">
        <v>32203867</v>
      </c>
      <c r="F14" s="89">
        <v>49055546</v>
      </c>
      <c r="G14" s="89"/>
      <c r="H14" s="89"/>
      <c r="I14" s="89"/>
      <c r="J14" s="89"/>
    </row>
    <row r="15" spans="1:10" ht="20.25" customHeight="1">
      <c r="A15" s="321" t="s">
        <v>17</v>
      </c>
      <c r="B15" s="184" t="s">
        <v>88</v>
      </c>
      <c r="C15" s="189">
        <v>51531</v>
      </c>
      <c r="D15" s="190">
        <v>284954</v>
      </c>
      <c r="E15" s="190">
        <v>7337</v>
      </c>
      <c r="F15" s="190">
        <v>16695</v>
      </c>
      <c r="G15" s="91"/>
      <c r="H15" s="91"/>
      <c r="I15" s="91"/>
      <c r="J15" s="91"/>
    </row>
    <row r="16" spans="1:10" ht="20.25" customHeight="1">
      <c r="A16" s="346"/>
      <c r="B16" s="185" t="s">
        <v>151</v>
      </c>
      <c r="C16" s="92">
        <v>3999042110</v>
      </c>
      <c r="D16" s="91">
        <v>2121088510</v>
      </c>
      <c r="E16" s="91">
        <v>181319600</v>
      </c>
      <c r="F16" s="91">
        <v>150791330</v>
      </c>
      <c r="G16" s="91"/>
      <c r="H16" s="91"/>
      <c r="I16" s="91"/>
      <c r="J16" s="91"/>
    </row>
    <row r="17" spans="1:10" ht="20.25" customHeight="1">
      <c r="A17" s="323"/>
      <c r="B17" s="186" t="s">
        <v>152</v>
      </c>
      <c r="C17" s="191">
        <v>224589408</v>
      </c>
      <c r="D17" s="94">
        <v>479886218</v>
      </c>
      <c r="E17" s="94">
        <v>35685573</v>
      </c>
      <c r="F17" s="94">
        <v>39091832</v>
      </c>
      <c r="G17" s="91"/>
      <c r="H17" s="91"/>
      <c r="I17" s="91"/>
      <c r="J17" s="91"/>
    </row>
    <row r="18" spans="1:10" ht="20.25" customHeight="1">
      <c r="A18" s="346" t="s">
        <v>13</v>
      </c>
      <c r="B18" s="185" t="s">
        <v>88</v>
      </c>
      <c r="C18" s="92">
        <v>56187</v>
      </c>
      <c r="D18" s="91">
        <v>299065</v>
      </c>
      <c r="E18" s="91">
        <v>7817</v>
      </c>
      <c r="F18" s="91">
        <v>14824</v>
      </c>
      <c r="G18" s="91"/>
      <c r="H18" s="91"/>
      <c r="I18" s="91"/>
      <c r="J18" s="91"/>
    </row>
    <row r="19" spans="1:10" ht="20.25" customHeight="1">
      <c r="A19" s="346"/>
      <c r="B19" s="185" t="s">
        <v>151</v>
      </c>
      <c r="C19" s="92">
        <v>4186456340</v>
      </c>
      <c r="D19" s="91">
        <v>2307319560</v>
      </c>
      <c r="E19" s="91">
        <v>215032290</v>
      </c>
      <c r="F19" s="91">
        <v>151353440</v>
      </c>
      <c r="G19" s="91"/>
      <c r="H19" s="91"/>
      <c r="I19" s="91"/>
      <c r="J19" s="91"/>
    </row>
    <row r="20" spans="1:10" ht="20.25" customHeight="1">
      <c r="A20" s="346"/>
      <c r="B20" s="185" t="s">
        <v>152</v>
      </c>
      <c r="C20" s="92">
        <v>224589408</v>
      </c>
      <c r="D20" s="91">
        <v>523740062</v>
      </c>
      <c r="E20" s="91">
        <v>37063677</v>
      </c>
      <c r="F20" s="91">
        <v>38619768</v>
      </c>
      <c r="G20" s="91"/>
      <c r="H20" s="91"/>
      <c r="I20" s="91"/>
      <c r="J20" s="91"/>
    </row>
    <row r="21" spans="1:10" ht="20.25" customHeight="1">
      <c r="A21" s="321" t="s">
        <v>18</v>
      </c>
      <c r="B21" s="184" t="s">
        <v>88</v>
      </c>
      <c r="C21" s="189">
        <v>58563</v>
      </c>
      <c r="D21" s="190">
        <v>318627</v>
      </c>
      <c r="E21" s="190">
        <v>8306</v>
      </c>
      <c r="F21" s="190">
        <v>13400</v>
      </c>
      <c r="G21" s="91"/>
      <c r="H21" s="91"/>
      <c r="I21" s="91"/>
      <c r="J21" s="91"/>
    </row>
    <row r="22" spans="1:10" ht="20.25" customHeight="1">
      <c r="A22" s="346"/>
      <c r="B22" s="185" t="s">
        <v>151</v>
      </c>
      <c r="C22" s="92">
        <v>4606940950</v>
      </c>
      <c r="D22" s="91">
        <v>2445844330</v>
      </c>
      <c r="E22" s="91">
        <v>233760630</v>
      </c>
      <c r="F22" s="91">
        <v>144475300</v>
      </c>
      <c r="G22" s="91"/>
      <c r="H22" s="91"/>
      <c r="I22" s="91"/>
      <c r="J22" s="91"/>
    </row>
    <row r="23" spans="1:10" ht="20.25" customHeight="1">
      <c r="A23" s="323"/>
      <c r="B23" s="186" t="s">
        <v>152</v>
      </c>
      <c r="C23" s="191">
        <v>245381889</v>
      </c>
      <c r="D23" s="94">
        <v>555770507</v>
      </c>
      <c r="E23" s="94">
        <v>40809273</v>
      </c>
      <c r="F23" s="94">
        <v>35874160</v>
      </c>
      <c r="G23" s="91"/>
      <c r="H23" s="91"/>
      <c r="I23" s="91"/>
      <c r="J23" s="91"/>
    </row>
    <row r="24" spans="1:10" ht="20.25" customHeight="1">
      <c r="A24" s="346" t="s">
        <v>21</v>
      </c>
      <c r="B24" s="185" t="s">
        <v>88</v>
      </c>
      <c r="C24" s="92">
        <v>56404</v>
      </c>
      <c r="D24" s="91">
        <v>328889</v>
      </c>
      <c r="E24" s="91">
        <v>7415</v>
      </c>
      <c r="F24" s="91">
        <v>13007</v>
      </c>
      <c r="G24" s="91"/>
      <c r="H24" s="91"/>
      <c r="I24" s="91"/>
      <c r="J24" s="91"/>
    </row>
    <row r="25" spans="1:10" ht="20.25" customHeight="1">
      <c r="A25" s="346"/>
      <c r="B25" s="185" t="s">
        <v>151</v>
      </c>
      <c r="C25" s="92">
        <v>4468099200</v>
      </c>
      <c r="D25" s="91">
        <v>2494362237</v>
      </c>
      <c r="E25" s="91">
        <v>180676730</v>
      </c>
      <c r="F25" s="91">
        <v>121911346</v>
      </c>
      <c r="G25" s="91"/>
      <c r="H25" s="91"/>
      <c r="I25" s="91"/>
      <c r="J25" s="91"/>
    </row>
    <row r="26" spans="1:10" ht="20.25" customHeight="1">
      <c r="A26" s="346"/>
      <c r="B26" s="185" t="s">
        <v>152</v>
      </c>
      <c r="C26" s="92">
        <v>238375132</v>
      </c>
      <c r="D26" s="91">
        <v>582907244</v>
      </c>
      <c r="E26" s="91">
        <v>32109500</v>
      </c>
      <c r="F26" s="91">
        <v>34882186</v>
      </c>
      <c r="G26" s="91"/>
      <c r="H26" s="91"/>
      <c r="I26" s="91"/>
      <c r="J26" s="91"/>
    </row>
    <row r="27" spans="1:10" ht="20.25" customHeight="1">
      <c r="A27" s="321" t="s">
        <v>22</v>
      </c>
      <c r="B27" s="184" t="s">
        <v>88</v>
      </c>
      <c r="C27" s="189">
        <v>76307</v>
      </c>
      <c r="D27" s="190">
        <v>318184</v>
      </c>
      <c r="E27" s="190">
        <v>7543</v>
      </c>
      <c r="F27" s="190">
        <v>13244</v>
      </c>
      <c r="G27" s="91"/>
      <c r="H27" s="91"/>
      <c r="I27" s="91"/>
      <c r="J27" s="91"/>
    </row>
    <row r="28" spans="1:10" ht="20.25" customHeight="1">
      <c r="A28" s="346"/>
      <c r="B28" s="185" t="s">
        <v>151</v>
      </c>
      <c r="C28" s="92">
        <v>5800787920</v>
      </c>
      <c r="D28" s="91">
        <v>2451612530</v>
      </c>
      <c r="E28" s="91">
        <v>212916540</v>
      </c>
      <c r="F28" s="91">
        <v>147582510</v>
      </c>
      <c r="G28" s="91"/>
      <c r="H28" s="91"/>
      <c r="I28" s="91"/>
      <c r="J28" s="91"/>
    </row>
    <row r="29" spans="1:10" ht="20.25" customHeight="1">
      <c r="A29" s="323"/>
      <c r="B29" s="186" t="s">
        <v>152</v>
      </c>
      <c r="C29" s="191">
        <v>339360309</v>
      </c>
      <c r="D29" s="94">
        <v>570665641</v>
      </c>
      <c r="E29" s="94">
        <v>35965191</v>
      </c>
      <c r="F29" s="94">
        <v>35135337</v>
      </c>
      <c r="G29" s="91"/>
      <c r="H29" s="91"/>
      <c r="I29" s="91"/>
      <c r="J29" s="91"/>
    </row>
    <row r="30" spans="1:10" ht="20.25" customHeight="1">
      <c r="A30" s="346" t="s">
        <v>23</v>
      </c>
      <c r="B30" s="185" t="s">
        <v>88</v>
      </c>
      <c r="C30" s="92">
        <v>72703</v>
      </c>
      <c r="D30" s="91">
        <v>322616</v>
      </c>
      <c r="E30" s="91">
        <v>7074</v>
      </c>
      <c r="F30" s="91">
        <v>13377</v>
      </c>
      <c r="G30" s="91"/>
      <c r="H30" s="91"/>
      <c r="I30" s="91"/>
      <c r="J30" s="91"/>
    </row>
    <row r="31" spans="1:10" ht="20.25" customHeight="1">
      <c r="A31" s="346"/>
      <c r="B31" s="185" t="s">
        <v>151</v>
      </c>
      <c r="C31" s="92">
        <v>6440121650</v>
      </c>
      <c r="D31" s="91">
        <v>2472702200</v>
      </c>
      <c r="E31" s="91">
        <v>178413370</v>
      </c>
      <c r="F31" s="91">
        <v>179576670</v>
      </c>
      <c r="G31" s="91"/>
      <c r="H31" s="91"/>
      <c r="I31" s="91"/>
      <c r="J31" s="91"/>
    </row>
    <row r="32" spans="1:10" ht="20.25" customHeight="1">
      <c r="A32" s="346"/>
      <c r="B32" s="185" t="s">
        <v>152</v>
      </c>
      <c r="C32" s="92">
        <v>345015124</v>
      </c>
      <c r="D32" s="91">
        <v>565637577</v>
      </c>
      <c r="E32" s="91">
        <v>31682714</v>
      </c>
      <c r="F32" s="91">
        <v>36058469</v>
      </c>
      <c r="G32" s="91"/>
      <c r="H32" s="91"/>
      <c r="I32" s="91"/>
      <c r="J32" s="91"/>
    </row>
    <row r="33" spans="1:10" ht="20.25" customHeight="1">
      <c r="A33" s="321" t="s">
        <v>96</v>
      </c>
      <c r="B33" s="184" t="s">
        <v>88</v>
      </c>
      <c r="C33" s="189">
        <v>73492</v>
      </c>
      <c r="D33" s="190">
        <v>304789</v>
      </c>
      <c r="E33" s="190">
        <v>6772</v>
      </c>
      <c r="F33" s="190">
        <v>12804</v>
      </c>
      <c r="G33" s="91"/>
      <c r="H33" s="91"/>
      <c r="I33" s="91"/>
      <c r="J33" s="91"/>
    </row>
    <row r="34" spans="1:10" ht="20.25" customHeight="1">
      <c r="A34" s="346"/>
      <c r="B34" s="185" t="s">
        <v>151</v>
      </c>
      <c r="C34" s="92">
        <v>5776633186</v>
      </c>
      <c r="D34" s="91">
        <v>2323773268</v>
      </c>
      <c r="E34" s="91">
        <v>173762410</v>
      </c>
      <c r="F34" s="91">
        <v>174661771</v>
      </c>
      <c r="G34" s="91"/>
      <c r="H34" s="91"/>
      <c r="I34" s="91"/>
      <c r="J34" s="91"/>
    </row>
    <row r="35" spans="1:10" ht="20.25" customHeight="1">
      <c r="A35" s="323"/>
      <c r="B35" s="186" t="s">
        <v>152</v>
      </c>
      <c r="C35" s="191">
        <v>346562017</v>
      </c>
      <c r="D35" s="94">
        <v>534249888</v>
      </c>
      <c r="E35" s="94">
        <v>28440403</v>
      </c>
      <c r="F35" s="94">
        <v>35744161</v>
      </c>
      <c r="G35" s="91"/>
      <c r="H35" s="91"/>
      <c r="I35" s="91"/>
      <c r="J35" s="91"/>
    </row>
    <row r="36" spans="1:10" ht="20.25" customHeight="1">
      <c r="A36" s="346" t="s">
        <v>25</v>
      </c>
      <c r="B36" s="185" t="s">
        <v>88</v>
      </c>
      <c r="C36" s="92">
        <v>71676</v>
      </c>
      <c r="D36" s="91">
        <v>238818</v>
      </c>
      <c r="E36" s="91">
        <v>6047</v>
      </c>
      <c r="F36" s="91">
        <v>12336</v>
      </c>
      <c r="G36" s="91"/>
      <c r="H36" s="91"/>
      <c r="I36" s="91"/>
      <c r="J36" s="91"/>
    </row>
    <row r="37" spans="1:10" ht="20.25" customHeight="1">
      <c r="A37" s="346"/>
      <c r="B37" s="185" t="s">
        <v>151</v>
      </c>
      <c r="C37" s="92">
        <v>5151474670</v>
      </c>
      <c r="D37" s="91">
        <v>1863693667</v>
      </c>
      <c r="E37" s="91">
        <v>155872320</v>
      </c>
      <c r="F37" s="91">
        <v>147834000</v>
      </c>
      <c r="G37" s="91"/>
      <c r="H37" s="91"/>
      <c r="I37" s="91"/>
      <c r="J37" s="91"/>
    </row>
    <row r="38" spans="1:10" ht="20.25" customHeight="1">
      <c r="A38" s="323"/>
      <c r="B38" s="186" t="s">
        <v>152</v>
      </c>
      <c r="C38" s="191">
        <v>326975132</v>
      </c>
      <c r="D38" s="94">
        <v>435497156</v>
      </c>
      <c r="E38" s="94">
        <v>27296071</v>
      </c>
      <c r="F38" s="94">
        <v>32751610</v>
      </c>
      <c r="G38" s="91"/>
      <c r="H38" s="91"/>
      <c r="I38" s="91"/>
      <c r="J38" s="91"/>
    </row>
    <row r="39" spans="1:10" ht="20.25" customHeight="1">
      <c r="A39" s="95"/>
      <c r="B39" s="95"/>
      <c r="C39" s="109"/>
      <c r="D39" s="109"/>
      <c r="E39" s="109"/>
      <c r="F39" s="120" t="s">
        <v>70</v>
      </c>
      <c r="G39" s="109"/>
      <c r="H39" s="109"/>
      <c r="I39" s="109"/>
      <c r="J39" s="109"/>
    </row>
    <row r="40" spans="1:10" s="75" customFormat="1" ht="20.25" customHeight="1">
      <c r="A40" s="152" t="s">
        <v>133</v>
      </c>
      <c r="B40" s="175"/>
      <c r="C40" s="192"/>
      <c r="D40" s="192"/>
      <c r="E40" s="192"/>
      <c r="F40" s="175"/>
      <c r="G40" s="193"/>
      <c r="H40" s="193"/>
      <c r="I40" s="193"/>
      <c r="J40" s="74"/>
    </row>
    <row r="41" spans="1:10" s="75" customFormat="1" ht="20.25" customHeight="1">
      <c r="A41" s="178" t="s">
        <v>134</v>
      </c>
      <c r="B41" s="176"/>
      <c r="C41" s="176"/>
      <c r="D41" s="176"/>
      <c r="E41" s="176"/>
      <c r="F41" s="176"/>
    </row>
    <row r="42" spans="1:10" s="75" customFormat="1" ht="20.25" customHeight="1">
      <c r="A42" s="178" t="s">
        <v>135</v>
      </c>
      <c r="B42" s="176"/>
      <c r="C42" s="176"/>
      <c r="D42" s="176"/>
      <c r="E42" s="176"/>
      <c r="F42" s="176"/>
      <c r="G42" s="75" t="s">
        <v>153</v>
      </c>
    </row>
    <row r="43" spans="1:10" s="75" customFormat="1" ht="20.25" customHeight="1">
      <c r="A43" s="178" t="s">
        <v>136</v>
      </c>
      <c r="B43" s="176"/>
      <c r="C43" s="176"/>
      <c r="D43" s="176"/>
      <c r="E43" s="176"/>
      <c r="F43" s="176"/>
      <c r="G43" s="75" t="s">
        <v>154</v>
      </c>
    </row>
    <row r="44" spans="1:10" s="75" customFormat="1" ht="20.25" customHeight="1">
      <c r="A44" s="178" t="s">
        <v>137</v>
      </c>
      <c r="B44" s="176"/>
      <c r="C44" s="102" t="s">
        <v>138</v>
      </c>
      <c r="D44" s="176"/>
      <c r="E44" s="176"/>
      <c r="F44" s="176"/>
    </row>
    <row r="45" spans="1:10" s="75" customFormat="1" ht="20.25" customHeight="1">
      <c r="A45" s="178" t="s">
        <v>139</v>
      </c>
      <c r="B45" s="176"/>
      <c r="C45" s="102" t="s">
        <v>140</v>
      </c>
      <c r="D45" s="176"/>
      <c r="E45" s="176"/>
      <c r="F45" s="176"/>
    </row>
    <row r="46" spans="1:10" s="75" customFormat="1" ht="20.25" customHeight="1">
      <c r="A46" s="178" t="s">
        <v>141</v>
      </c>
      <c r="B46" s="176"/>
      <c r="C46" s="102" t="s">
        <v>142</v>
      </c>
      <c r="D46" s="176"/>
      <c r="E46" s="176"/>
      <c r="F46" s="176"/>
    </row>
    <row r="47" spans="1:10" s="75" customFormat="1" ht="20.25" customHeight="1">
      <c r="A47" s="178" t="s">
        <v>143</v>
      </c>
      <c r="B47" s="176"/>
      <c r="C47" s="102" t="s">
        <v>144</v>
      </c>
      <c r="D47" s="176"/>
      <c r="E47" s="176"/>
      <c r="F47" s="176"/>
    </row>
    <row r="48" spans="1:10" ht="22.5" customHeight="1"/>
    <row r="49" ht="22.5" customHeight="1"/>
  </sheetData>
  <mergeCells count="18">
    <mergeCell ref="D4:D5"/>
    <mergeCell ref="E4:E5"/>
    <mergeCell ref="F4:F5"/>
    <mergeCell ref="G4:G5"/>
    <mergeCell ref="H4:J4"/>
    <mergeCell ref="A36:A38"/>
    <mergeCell ref="A15:A17"/>
    <mergeCell ref="A18:A20"/>
    <mergeCell ref="A4:B5"/>
    <mergeCell ref="C4:C5"/>
    <mergeCell ref="A6:A8"/>
    <mergeCell ref="A9:A11"/>
    <mergeCell ref="A12:A14"/>
    <mergeCell ref="A21:A23"/>
    <mergeCell ref="A24:A26"/>
    <mergeCell ref="A27:A29"/>
    <mergeCell ref="A30:A32"/>
    <mergeCell ref="A33:A35"/>
  </mergeCells>
  <phoneticPr fontId="2"/>
  <pageMargins left="0.78740157480314965" right="0.59055118110236227" top="0.78740157480314965" bottom="0.66929133858267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Normal="100" workbookViewId="0">
      <selection activeCell="G18" sqref="G18"/>
    </sheetView>
  </sheetViews>
  <sheetFormatPr defaultRowHeight="13.5"/>
  <cols>
    <col min="1" max="1" width="12.375" style="50" customWidth="1"/>
    <col min="2" max="7" width="11.625" style="50" customWidth="1"/>
    <col min="8" max="8" width="9.625" style="50" customWidth="1"/>
    <col min="9" max="9" width="10.375" style="50" customWidth="1"/>
    <col min="10" max="16384" width="9" style="50"/>
  </cols>
  <sheetData>
    <row r="1" spans="1:9" s="182" customFormat="1" ht="17.25" customHeight="1">
      <c r="A1" s="47" t="s">
        <v>155</v>
      </c>
    </row>
    <row r="2" spans="1:9" ht="6.75" customHeight="1">
      <c r="A2" s="49"/>
    </row>
    <row r="3" spans="1:9" ht="20.25" customHeight="1">
      <c r="A3" s="51"/>
      <c r="B3" s="51"/>
      <c r="C3" s="51"/>
      <c r="D3" s="51"/>
      <c r="E3" s="51"/>
      <c r="F3" s="52"/>
      <c r="G3" s="53" t="s">
        <v>156</v>
      </c>
      <c r="H3" s="51"/>
    </row>
    <row r="4" spans="1:9" ht="20.25" customHeight="1">
      <c r="A4" s="322" t="s">
        <v>157</v>
      </c>
      <c r="B4" s="313" t="s">
        <v>55</v>
      </c>
      <c r="C4" s="352"/>
      <c r="D4" s="352"/>
      <c r="E4" s="327"/>
      <c r="F4" s="356"/>
      <c r="G4" s="356"/>
      <c r="H4" s="156"/>
      <c r="I4" s="357"/>
    </row>
    <row r="5" spans="1:9" ht="20.25" customHeight="1">
      <c r="A5" s="351"/>
      <c r="B5" s="353"/>
      <c r="C5" s="354"/>
      <c r="D5" s="355"/>
      <c r="E5" s="358" t="s">
        <v>158</v>
      </c>
      <c r="F5" s="359"/>
      <c r="G5" s="359"/>
      <c r="H5" s="156"/>
      <c r="I5" s="357"/>
    </row>
    <row r="6" spans="1:9" ht="20.25" customHeight="1">
      <c r="A6" s="324"/>
      <c r="B6" s="194" t="s">
        <v>159</v>
      </c>
      <c r="C6" s="194" t="s">
        <v>160</v>
      </c>
      <c r="D6" s="194" t="s">
        <v>161</v>
      </c>
      <c r="E6" s="194" t="s">
        <v>159</v>
      </c>
      <c r="F6" s="194" t="s">
        <v>160</v>
      </c>
      <c r="G6" s="195" t="s">
        <v>161</v>
      </c>
      <c r="H6" s="196"/>
      <c r="I6" s="197"/>
    </row>
    <row r="7" spans="1:9" ht="20.25" customHeight="1">
      <c r="A7" s="56" t="s">
        <v>14</v>
      </c>
      <c r="B7" s="162">
        <v>6547</v>
      </c>
      <c r="C7" s="163">
        <v>10720</v>
      </c>
      <c r="D7" s="163">
        <v>17267</v>
      </c>
      <c r="E7" s="163">
        <v>363</v>
      </c>
      <c r="F7" s="163">
        <v>283</v>
      </c>
      <c r="G7" s="164">
        <v>646</v>
      </c>
      <c r="H7" s="164"/>
      <c r="I7" s="163"/>
    </row>
    <row r="8" spans="1:9" ht="20.25" customHeight="1">
      <c r="A8" s="56" t="s">
        <v>15</v>
      </c>
      <c r="B8" s="162">
        <v>7051</v>
      </c>
      <c r="C8" s="163">
        <v>11600</v>
      </c>
      <c r="D8" s="163">
        <v>18651</v>
      </c>
      <c r="E8" s="163">
        <v>344</v>
      </c>
      <c r="F8" s="163">
        <v>244</v>
      </c>
      <c r="G8" s="164">
        <v>588</v>
      </c>
      <c r="H8" s="164"/>
      <c r="I8" s="163"/>
    </row>
    <row r="9" spans="1:9" ht="20.25" customHeight="1">
      <c r="A9" s="56" t="s">
        <v>16</v>
      </c>
      <c r="B9" s="162">
        <v>7127</v>
      </c>
      <c r="C9" s="163">
        <v>11658</v>
      </c>
      <c r="D9" s="163">
        <v>18785</v>
      </c>
      <c r="E9" s="163">
        <v>320</v>
      </c>
      <c r="F9" s="163">
        <v>231</v>
      </c>
      <c r="G9" s="164">
        <v>551</v>
      </c>
      <c r="H9" s="164"/>
      <c r="I9" s="163"/>
    </row>
    <row r="10" spans="1:9" s="62" customFormat="1" ht="20.25" customHeight="1">
      <c r="A10" s="56" t="s">
        <v>17</v>
      </c>
      <c r="B10" s="166">
        <v>7294</v>
      </c>
      <c r="C10" s="167">
        <v>11764</v>
      </c>
      <c r="D10" s="167">
        <v>19058</v>
      </c>
      <c r="E10" s="167">
        <v>303</v>
      </c>
      <c r="F10" s="167">
        <v>212</v>
      </c>
      <c r="G10" s="168">
        <v>515</v>
      </c>
      <c r="H10" s="168"/>
      <c r="I10" s="167"/>
    </row>
    <row r="11" spans="1:9" s="62" customFormat="1" ht="20.25" customHeight="1">
      <c r="A11" s="56" t="s">
        <v>65</v>
      </c>
      <c r="B11" s="166">
        <v>8374</v>
      </c>
      <c r="C11" s="167">
        <v>13321</v>
      </c>
      <c r="D11" s="167">
        <v>21695</v>
      </c>
      <c r="E11" s="167">
        <v>344</v>
      </c>
      <c r="F11" s="167">
        <v>231</v>
      </c>
      <c r="G11" s="168">
        <v>575</v>
      </c>
      <c r="H11" s="168"/>
      <c r="I11" s="167"/>
    </row>
    <row r="12" spans="1:9" s="62" customFormat="1" ht="20.25" customHeight="1">
      <c r="A12" s="56" t="s">
        <v>66</v>
      </c>
      <c r="B12" s="166">
        <v>8824</v>
      </c>
      <c r="C12" s="167">
        <v>13532</v>
      </c>
      <c r="D12" s="167">
        <v>22356</v>
      </c>
      <c r="E12" s="167">
        <v>339</v>
      </c>
      <c r="F12" s="167">
        <v>212</v>
      </c>
      <c r="G12" s="168">
        <v>551</v>
      </c>
      <c r="H12" s="168"/>
      <c r="I12" s="167"/>
    </row>
    <row r="13" spans="1:9" s="62" customFormat="1" ht="20.25" customHeight="1">
      <c r="A13" s="56" t="s">
        <v>67</v>
      </c>
      <c r="B13" s="166">
        <v>9071</v>
      </c>
      <c r="C13" s="167">
        <v>13734</v>
      </c>
      <c r="D13" s="167">
        <v>22805</v>
      </c>
      <c r="E13" s="167">
        <v>310</v>
      </c>
      <c r="F13" s="167">
        <v>197</v>
      </c>
      <c r="G13" s="168">
        <v>507</v>
      </c>
      <c r="H13" s="168"/>
      <c r="I13" s="167"/>
    </row>
    <row r="14" spans="1:9" s="62" customFormat="1" ht="20.25" customHeight="1">
      <c r="A14" s="165" t="s">
        <v>68</v>
      </c>
      <c r="B14" s="166">
        <v>9287</v>
      </c>
      <c r="C14" s="167">
        <v>13911</v>
      </c>
      <c r="D14" s="167">
        <v>23198</v>
      </c>
      <c r="E14" s="167">
        <v>280</v>
      </c>
      <c r="F14" s="167">
        <v>186</v>
      </c>
      <c r="G14" s="168">
        <v>466</v>
      </c>
      <c r="H14" s="168"/>
      <c r="I14" s="167"/>
    </row>
    <row r="15" spans="1:9" s="62" customFormat="1" ht="20.25" customHeight="1">
      <c r="A15" s="165" t="s">
        <v>69</v>
      </c>
      <c r="B15" s="166">
        <v>9561</v>
      </c>
      <c r="C15" s="167">
        <v>14162</v>
      </c>
      <c r="D15" s="167">
        <v>23723</v>
      </c>
      <c r="E15" s="167">
        <v>272</v>
      </c>
      <c r="F15" s="167">
        <v>166</v>
      </c>
      <c r="G15" s="168">
        <v>438</v>
      </c>
      <c r="H15" s="168"/>
      <c r="I15" s="167"/>
    </row>
    <row r="16" spans="1:9" s="62" customFormat="1" ht="20.25" customHeight="1">
      <c r="A16" s="165" t="s">
        <v>24</v>
      </c>
      <c r="B16" s="166">
        <v>9770</v>
      </c>
      <c r="C16" s="167">
        <v>14194</v>
      </c>
      <c r="D16" s="167">
        <v>23964</v>
      </c>
      <c r="E16" s="167">
        <v>255</v>
      </c>
      <c r="F16" s="167">
        <v>155</v>
      </c>
      <c r="G16" s="168">
        <v>410</v>
      </c>
      <c r="H16" s="168"/>
      <c r="I16" s="167"/>
    </row>
    <row r="17" spans="1:9" s="62" customFormat="1" ht="20.25" customHeight="1">
      <c r="A17" s="170" t="s">
        <v>25</v>
      </c>
      <c r="B17" s="171">
        <v>9845</v>
      </c>
      <c r="C17" s="172">
        <v>14140</v>
      </c>
      <c r="D17" s="172">
        <v>23985</v>
      </c>
      <c r="E17" s="172">
        <v>257</v>
      </c>
      <c r="F17" s="172">
        <v>157</v>
      </c>
      <c r="G17" s="198">
        <v>414</v>
      </c>
      <c r="H17" s="168"/>
      <c r="I17" s="167"/>
    </row>
    <row r="18" spans="1:9" ht="20.25" customHeight="1">
      <c r="A18" s="68"/>
      <c r="B18" s="109"/>
      <c r="C18" s="120"/>
      <c r="D18" s="173"/>
      <c r="E18" s="109"/>
      <c r="F18" s="109"/>
      <c r="G18" s="71" t="s">
        <v>70</v>
      </c>
      <c r="H18" s="174"/>
      <c r="I18" s="109"/>
    </row>
    <row r="19" spans="1:9" s="75" customFormat="1" ht="15.75" customHeight="1">
      <c r="A19" s="42"/>
      <c r="B19" s="74"/>
      <c r="D19" s="74"/>
      <c r="E19" s="74"/>
      <c r="F19" s="74"/>
      <c r="G19" s="74"/>
      <c r="H19" s="74"/>
    </row>
  </sheetData>
  <mergeCells count="5">
    <mergeCell ref="A4:A6"/>
    <mergeCell ref="B4:D5"/>
    <mergeCell ref="E4:G4"/>
    <mergeCell ref="I4:I5"/>
    <mergeCell ref="E5:G5"/>
  </mergeCells>
  <phoneticPr fontId="2"/>
  <pageMargins left="0.78740157480314965" right="0.59055118110236227" top="0.78740157480314965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8-1生活保護</vt:lpstr>
      <vt:lpstr>8-2保育園</vt:lpstr>
      <vt:lpstr>8-3国保加入世帯数等</vt:lpstr>
      <vt:lpstr>8-4国保給付状況</vt:lpstr>
      <vt:lpstr>8-5国民年金受給者状況</vt:lpstr>
      <vt:lpstr>8-6国民年金受給額状況</vt:lpstr>
      <vt:lpstr>8-7医療費助成登録人員数</vt:lpstr>
      <vt:lpstr>8-8医療費助成給付状況</vt:lpstr>
      <vt:lpstr>8-9後期高齢者被保険者数</vt:lpstr>
      <vt:lpstr>8-10介護保険申請・認定状況</vt:lpstr>
      <vt:lpstr>8-11要介護度分布状況</vt:lpstr>
      <vt:lpstr>8-12介護保険給付状況</vt:lpstr>
      <vt:lpstr>8-13シルバー人材センター</vt:lpstr>
      <vt:lpstr>'8-7医療費助成登録人員数'!Print_Area</vt:lpstr>
      <vt:lpstr>'8-8医療費助成給付状況'!Print_Area</vt:lpstr>
      <vt:lpstr>'8-9後期高齢者被保険者数'!Print_Area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2021-10-29T08:10:42Z</cp:lastPrinted>
  <dcterms:created xsi:type="dcterms:W3CDTF">2003-03-07T04:40:22Z</dcterms:created>
  <dcterms:modified xsi:type="dcterms:W3CDTF">2022-01-27T07:21:34Z</dcterms:modified>
</cp:coreProperties>
</file>