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3001SC044u\Desktop\"/>
    </mc:Choice>
  </mc:AlternateContent>
  <bookViews>
    <workbookView xWindow="0" yWindow="0" windowWidth="20490" windowHeight="7635"/>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<sst xmlns="http://schemas.openxmlformats.org/spreadsheetml/2006/main" count="429" uniqueCount="363">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</sst>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F3" sqref="AF3:AG3"/>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
      </c>
      <c r="L15" s="555"/>
      <c r="M15" s="555"/>
      <c r="N15" s="555"/>
      <c r="O15" s="555"/>
      <c r="P15" s="632" t="s">
        <v>24</v>
      </c>
      <c r="Q15" s="633"/>
      <c r="R15" s="633"/>
      <c r="S15" s="609"/>
      <c r="T15" s="555" t="str">
        <f>IF(基本情報入力シート!M25="","",基本情報入力シート!M25)</f>
        <v/>
      </c>
      <c r="U15" s="555"/>
      <c r="V15" s="555"/>
      <c r="W15" s="555"/>
      <c r="X15" s="555"/>
      <c r="Y15" s="632" t="s">
        <v>51</v>
      </c>
      <c r="Z15" s="633"/>
      <c r="AA15" s="633"/>
      <c r="AB15" s="609"/>
      <c r="AC15" s="638" t="str">
        <f>IF(基本情報入力シート!M26="","",基本情報入力シート!M26)</f>
        <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t="str">
        <f>IF('別紙様式3-2'!Q7=0,"",'別紙様式3-2'!Q7)</f>
        <v/>
      </c>
      <c r="T25" s="537"/>
      <c r="U25" s="537"/>
      <c r="V25" s="537"/>
      <c r="W25" s="537"/>
      <c r="X25" s="537"/>
      <c r="Y25" s="537"/>
      <c r="Z25" s="515" t="s">
        <v>4</v>
      </c>
      <c r="AA25" s="516"/>
      <c r="AB25" s="637" t="str">
        <f>IF('別紙様式3-2'!Q8=0,"",'別紙様式3-2'!Q8)</f>
        <v/>
      </c>
      <c r="AC25" s="537"/>
      <c r="AD25" s="537"/>
      <c r="AE25" s="537"/>
      <c r="AF25" s="537"/>
      <c r="AG25" s="537"/>
      <c r="AH25" s="537"/>
      <c r="AI25" s="515" t="s">
        <v>4</v>
      </c>
      <c r="AJ25" s="516"/>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t="str">
        <f>IF(S27="","",(S27-S32))</f>
        <v/>
      </c>
      <c r="T26" s="542"/>
      <c r="U26" s="542"/>
      <c r="V26" s="542"/>
      <c r="W26" s="542"/>
      <c r="X26" s="542"/>
      <c r="Y26" s="542"/>
      <c r="Z26" s="534" t="s">
        <v>4</v>
      </c>
      <c r="AA26" s="535"/>
      <c r="AB26" s="541" t="str">
        <f>IF(AB27="","",(AB27-AB32))</f>
        <v/>
      </c>
      <c r="AC26" s="542"/>
      <c r="AD26" s="542"/>
      <c r="AE26" s="542"/>
      <c r="AF26" s="542"/>
      <c r="AG26" s="542"/>
      <c r="AH26" s="542"/>
      <c r="AI26" s="534" t="s">
        <v>4</v>
      </c>
      <c r="AJ26" s="535"/>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t="str">
        <f>IFERROR(S28-S30-S31,"")</f>
        <v/>
      </c>
      <c r="T27" s="564"/>
      <c r="U27" s="564"/>
      <c r="V27" s="564"/>
      <c r="W27" s="564"/>
      <c r="X27" s="564"/>
      <c r="Y27" s="564"/>
      <c r="Z27" s="565" t="s">
        <v>4</v>
      </c>
      <c r="AA27" s="566"/>
      <c r="AB27" s="563" t="str">
        <f>IFERROR(AB28-AB29-AB31,"")</f>
        <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t="str">
        <f>IF('別紙様式3-2'!X7=0,"",'別紙様式3-2'!X7)</f>
        <v/>
      </c>
      <c r="T28" s="564"/>
      <c r="U28" s="564"/>
      <c r="V28" s="564"/>
      <c r="W28" s="564"/>
      <c r="X28" s="564"/>
      <c r="Y28" s="564"/>
      <c r="Z28" s="565" t="s">
        <v>4</v>
      </c>
      <c r="AA28" s="566"/>
      <c r="AB28" s="563" t="str">
        <f>IF('別紙様式3-2'!X8=0,"",'別紙様式3-2'!X8)</f>
        <v/>
      </c>
      <c r="AC28" s="564"/>
      <c r="AD28" s="564"/>
      <c r="AE28" s="564"/>
      <c r="AF28" s="564"/>
      <c r="AG28" s="564"/>
      <c r="AH28" s="564"/>
      <c r="AI28" s="565" t="s">
        <v>4</v>
      </c>
      <c r="AJ28" s="566"/>
      <c r="AU28" s="43"/>
    </row>
    <row r="29" spans="1:50" s="42" customFormat="1" ht="15" customHeight="1">
      <c r="A29" s="145"/>
      <c r="B29" s="150"/>
      <c r="C29" s="559" t="s">
        <v>360</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0</v>
      </c>
      <c r="AC29" s="564"/>
      <c r="AD29" s="564"/>
      <c r="AE29" s="564"/>
      <c r="AF29" s="564"/>
      <c r="AG29" s="564"/>
      <c r="AH29" s="564"/>
      <c r="AI29" s="565" t="s">
        <v>4</v>
      </c>
      <c r="AJ29" s="566"/>
      <c r="AU29" s="43"/>
    </row>
    <row r="30" spans="1:50" s="42" customFormat="1" ht="21.75" customHeight="1">
      <c r="A30" s="145"/>
      <c r="B30" s="150"/>
      <c r="C30" s="634" t="s">
        <v>361</v>
      </c>
      <c r="D30" s="635"/>
      <c r="E30" s="635"/>
      <c r="F30" s="635"/>
      <c r="G30" s="635"/>
      <c r="H30" s="635"/>
      <c r="I30" s="635"/>
      <c r="J30" s="635"/>
      <c r="K30" s="635"/>
      <c r="L30" s="635"/>
      <c r="M30" s="635"/>
      <c r="N30" s="635"/>
      <c r="O30" s="635"/>
      <c r="P30" s="635"/>
      <c r="Q30" s="635"/>
      <c r="R30" s="636"/>
      <c r="S30" s="612">
        <f>'別紙様式3-2'!Q8-'別紙様式3-2'!T8</f>
        <v>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c r="T32" s="462"/>
      <c r="U32" s="462"/>
      <c r="V32" s="462"/>
      <c r="W32" s="462"/>
      <c r="X32" s="462"/>
      <c r="Y32" s="463"/>
      <c r="Z32" s="459" t="s">
        <v>223</v>
      </c>
      <c r="AA32" s="459"/>
      <c r="AB32" s="464"/>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0</v>
      </c>
      <c r="M40" s="533"/>
      <c r="N40" s="543"/>
      <c r="O40" s="544"/>
      <c r="P40" s="544"/>
      <c r="Q40" s="545"/>
      <c r="R40" s="160" t="s">
        <v>121</v>
      </c>
      <c r="S40" s="546" t="str">
        <f>IF(L40,('別紙様式3-2'!Y8-'別紙様式3-2'!R7-'別紙様式3-2'!R10)/'別紙様式3-2'!AB8,"（対象外）")</f>
        <v>（対象外）</v>
      </c>
      <c r="T40" s="547"/>
      <c r="U40" s="547"/>
      <c r="V40" s="547"/>
      <c r="W40" s="161" t="str">
        <f>IF($L40,"円","")</f>
        <v/>
      </c>
      <c r="X40" s="567" t="str">
        <f>IF(L40,S40-N40,"（対象外）")</f>
        <v>（対象外）</v>
      </c>
      <c r="Y40" s="568"/>
      <c r="Z40" s="568"/>
      <c r="AA40" s="568"/>
      <c r="AB40" s="162" t="str">
        <f t="shared" ref="AB40:AB42" si="0">IF($L40,"円","")</f>
        <v/>
      </c>
      <c r="AC40" s="569" t="str">
        <f>IF(AND(L40,L41),X40/X41,IF(AND(L40,L42),X40/X42,"-"))</f>
        <v>-</v>
      </c>
      <c r="AD40" s="569"/>
      <c r="AE40" s="570"/>
      <c r="AF40" s="480"/>
      <c r="AG40" s="481"/>
      <c r="AH40" s="481"/>
      <c r="AI40" s="481"/>
      <c r="AJ40" s="482"/>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0</v>
      </c>
      <c r="M41" s="507"/>
      <c r="N41" s="520"/>
      <c r="O41" s="521"/>
      <c r="P41" s="521"/>
      <c r="Q41" s="522"/>
      <c r="R41" s="165" t="s">
        <v>121</v>
      </c>
      <c r="S41" s="523" t="str">
        <f>IF(L41,('別紙様式3-2'!Z8-'別紙様式3-2'!S7-'別紙様式3-2'!S10)/'別紙様式3-2'!AC8,"（対象外）")</f>
        <v>（対象外）</v>
      </c>
      <c r="T41" s="524"/>
      <c r="U41" s="524"/>
      <c r="V41" s="524"/>
      <c r="W41" s="166" t="str">
        <f>IF($L41,"円","")</f>
        <v/>
      </c>
      <c r="X41" s="529" t="str">
        <f>IF(L41,S41-N41,"（対象外）")</f>
        <v>（対象外）</v>
      </c>
      <c r="Y41" s="530"/>
      <c r="Z41" s="530"/>
      <c r="AA41" s="530"/>
      <c r="AB41" s="167" t="str">
        <f t="shared" si="0"/>
        <v/>
      </c>
      <c r="AC41" s="498" t="str">
        <f>IF(AND(L41,OR(L40,L42)),1,"-")</f>
        <v>-</v>
      </c>
      <c r="AD41" s="498"/>
      <c r="AE41" s="499"/>
      <c r="AF41" s="483"/>
      <c r="AG41" s="484"/>
      <c r="AH41" s="484"/>
      <c r="AI41" s="484"/>
      <c r="AJ41" s="485"/>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0</v>
      </c>
      <c r="M42" s="510"/>
      <c r="N42" s="548"/>
      <c r="O42" s="549"/>
      <c r="P42" s="549"/>
      <c r="Q42" s="550"/>
      <c r="R42" s="170" t="s">
        <v>121</v>
      </c>
      <c r="S42" s="551" t="str">
        <f>IF(L42,('別紙様式3-2'!AA8-'別紙様式3-2'!T10)/'別紙様式3-2'!AD8,"（対象外）")</f>
        <v>（対象外）</v>
      </c>
      <c r="T42" s="552"/>
      <c r="U42" s="552"/>
      <c r="V42" s="552"/>
      <c r="W42" s="170" t="str">
        <f>IF($L42,"円","")</f>
        <v/>
      </c>
      <c r="X42" s="553" t="str">
        <f>IF(L42,S42-N42,"（対象外）")</f>
        <v>（対象外）</v>
      </c>
      <c r="Y42" s="554"/>
      <c r="Z42" s="554"/>
      <c r="AA42" s="554"/>
      <c r="AB42" s="171" t="str">
        <f t="shared" si="0"/>
        <v/>
      </c>
      <c r="AC42" s="503" t="str">
        <f>IF(AND(L41,L42),X42/X41,IF(AND(L40,L42),1,"-"))</f>
        <v>-</v>
      </c>
      <c r="AD42" s="503"/>
      <c r="AE42" s="504"/>
      <c r="AF42" s="525"/>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t="str">
        <f>IF('別紙様式3-2'!AE8=0,"",'別紙様式3-2'!AE8)</f>
        <v/>
      </c>
      <c r="AG45" s="501"/>
      <c r="AH45" s="501"/>
      <c r="AI45" s="515" t="s">
        <v>5</v>
      </c>
      <c r="AJ45" s="516"/>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Normal="120" zoomScaleSheetLayoutView="10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362</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6" t="s">
        <v>200</v>
      </c>
      <c r="W7" s="687"/>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8" t="s">
        <v>201</v>
      </c>
      <c r="W8" s="699"/>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362</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2022-05-13T02:07:21Z</cp:lastPrinted>
  <dcterms:created xsi:type="dcterms:W3CDTF">2018-06-19T01:27:02Z</dcterms:created>
  <dcterms:modified xsi:type="dcterms:W3CDTF">2022-06-29T02:04:09Z</dcterms:modified>
</cp:coreProperties>
</file>