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3001SC044u\Desktop\"/>
    </mc:Choice>
  </mc:AlternateContent>
  <bookViews>
    <workbookView xWindow="0" yWindow="0" windowWidth="20490" windowHeight="7635" tabRatio="701" activeTab="4"/>
  </bookViews>
  <sheets>
    <sheet name="はじめに" sheetId="17" r:id="rId1"/>
    <sheet name="入力①（基本情報入力シート）" sheetId="16" r:id="rId2"/>
    <sheet name="入力③（別紙様式3-1）" sheetId="15" r:id="rId3"/>
    <sheet name="入力②（別紙様式3-2）" sheetId="20" r:id="rId4"/>
    <sheet name="【参考】基準額について" sheetId="21" r:id="rId5"/>
    <sheet name="【参考】サービス名一覧" sheetId="13" state="hidden" r:id="rId6"/>
  </sheets>
  <externalReferences>
    <externalReference r:id="rId7"/>
    <externalReference r:id="rId8"/>
    <externalReference r:id="rId9"/>
    <externalReference r:id="rId10"/>
    <externalReference r:id="rId11"/>
  </externalReferences>
  <definedNames>
    <definedName name="_xlnm._FilterDatabase" localSheetId="3" hidden="1">'入力②（別紙様式3-2）'!$M$18:$AH$118</definedName>
    <definedName name="_new1" localSheetId="4">[1]【参考】サービス名一覧!$A$4:$A$27</definedName>
    <definedName name="_new1" localSheetId="3">【参考】サービス名一覧!$A$4:$A$27</definedName>
    <definedName name="_new1">【参考】サービス名一覧!$A$4:$A$27</definedName>
    <definedName name="erea" localSheetId="5">【参考】サービス名一覧!$A$3:$A$27</definedName>
    <definedName name="erea">#REF!</definedName>
    <definedName name="new" localSheetId="5">【参考】サービス名一覧!$A$4:$A$27</definedName>
    <definedName name="new">#REF!</definedName>
    <definedName name="_xlnm.Print_Area" localSheetId="5">【参考】サービス名一覧!$A$1:$D$27</definedName>
    <definedName name="_xlnm.Print_Area" localSheetId="4">【参考】基準額について!$A$1:$K$106</definedName>
    <definedName name="_xlnm.Print_Area" localSheetId="0">はじめに!$A$1:$E$33</definedName>
    <definedName name="_xlnm.Print_Area" localSheetId="1">'入力①（基本情報入力シート）'!$A$1:$AA$52</definedName>
    <definedName name="_xlnm.Print_Area" localSheetId="3">'入力②（別紙様式3-2）'!$A$1:$AK$33</definedName>
    <definedName name="_xlnm.Print_Area" localSheetId="2">'入力③（別紙様式3-1）'!$A$1:$AM$95</definedName>
    <definedName name="www" localSheetId="4">#REF!</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 localSheetId="4">[2]サービス種類一覧!$B$4:$B$20</definedName>
    <definedName name="サービス種別">#REF!</definedName>
    <definedName name="サービス種類" localSheetId="4">[3]サービス種類一覧!$C$4:$C$20</definedName>
    <definedName name="サービス種類">#REF!</definedName>
    <definedName name="サービス名" localSheetId="5">【参考】サービス名一覧!$A$3:$A$20</definedName>
    <definedName name="サービス名" localSheetId="4">#REF!</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 localSheetId="4">[4]加算率一覧!$A$4:$A$25</definedName>
    <definedName name="一覧">#REF!</definedName>
    <definedName name="種類" localSheetId="4">[5]サービス種類一覧!$A$4:$A$20</definedName>
    <definedName name="種類">#REF!</definedName>
    <definedName name="特定" localSheetId="4">#REF!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7" i="15" l="1"/>
  <c r="S31" i="15"/>
  <c r="Q10" i="20"/>
  <c r="Q8" i="20" l="1"/>
  <c r="R8" i="20" l="1"/>
  <c r="Q7" i="20" l="1"/>
  <c r="S8" i="20"/>
  <c r="D3" i="20" l="1"/>
  <c r="S10" i="20" l="1"/>
  <c r="D25" i="15" l="1"/>
  <c r="AF8" i="20" l="1"/>
  <c r="T10" i="20" l="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AB31"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30" i="15" s="1"/>
  <c r="X7" i="20"/>
  <c r="S28" i="15" s="1"/>
  <c r="S7" i="20"/>
  <c r="R7" i="20"/>
  <c r="AB29" i="15"/>
  <c r="S41" i="15" l="1"/>
  <c r="S42" i="15"/>
  <c r="S40" i="15"/>
  <c r="S25"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千葉県</author>
  </authors>
  <commentList>
    <comment ref="Y31" authorId="0" shapeId="0">
      <text>
        <r>
          <rPr>
            <sz val="11"/>
            <color indexed="81"/>
            <rFont val="MS P ゴシック"/>
            <family val="3"/>
            <charset val="128"/>
          </rPr>
          <t>サービス名のセルを選択した際に右下に表示されるプルダウンリストからサービス名を選択してください。
※１今年度様式より</t>
        </r>
        <r>
          <rPr>
            <u/>
            <sz val="11"/>
            <color indexed="81"/>
            <rFont val="MS P ゴシック"/>
            <family val="3"/>
            <charset val="128"/>
          </rPr>
          <t>介護サービスと介護予防（総合事業）サービス両方の指定を受けている場合、それぞれ一行ごとの記載が必要です。</t>
        </r>
        <r>
          <rPr>
            <sz val="11"/>
            <color indexed="81"/>
            <rFont val="MS P ゴシック"/>
            <family val="3"/>
            <charset val="128"/>
          </rPr>
          <t xml:space="preserve">
※２昨年度様式から</t>
        </r>
        <r>
          <rPr>
            <u/>
            <sz val="11"/>
            <color indexed="81"/>
            <rFont val="MS P ゴシック"/>
            <family val="3"/>
            <charset val="128"/>
          </rPr>
          <t>サービス名の「訪問・通所型サービス（独自）」が「訪問・通所型サービス（総合事業）」に変更されています</t>
        </r>
        <r>
          <rPr>
            <sz val="11"/>
            <color indexed="81"/>
            <rFont val="MS P ゴシック"/>
            <family val="3"/>
            <charset val="128"/>
          </rPr>
          <t>のでご注意ください。</t>
        </r>
      </text>
    </comment>
  </commentList>
</comments>
</file>

<file path=xl/comments2.xml><?xml version="1.0" encoding="utf-8"?>
<comments xmlns="http://schemas.openxmlformats.org/spreadsheetml/2006/main">
  <authors>
    <author>千葉県</author>
  </authors>
  <commentList>
    <comment ref="S32" authorId="0" shapeId="0">
      <text>
        <r>
          <rPr>
            <sz val="9"/>
            <color indexed="81"/>
            <rFont val="MS P ゴシック"/>
            <family val="3"/>
            <charset val="128"/>
          </rPr>
          <t>【基準額1.2.3】について
前年度の計画書【基準額1.2.3】の額を記載しますが、
変更の必要が生じた場合、合理的な変更理由を別紙様式3-1⑥その他に記載することで差支えありません。
（配分比率を満たすことができなくなった場合等についても、別紙様式3-1⑥その他に記載すること）
※基準額の変更に関する内容は、介護保険最新情報Vol.993問1、基準額の推計方法については、介護保険最新情報Vol.941問22を参考にしてください。</t>
        </r>
      </text>
    </comment>
    <comment ref="AF42" authorId="0" shapeId="0">
      <text>
        <r>
          <rPr>
            <sz val="9"/>
            <color indexed="81"/>
            <rFont val="MS P ゴシック"/>
            <family val="3"/>
            <charset val="128"/>
          </rPr>
          <t xml:space="preserve">Cグループにおいて最も高額となった者の賃金（年額）
※440万円以上の方は含めない
</t>
        </r>
      </text>
    </comment>
    <comment ref="AG58" authorId="0" shapeId="0">
      <text>
        <r>
          <rPr>
            <sz val="8"/>
            <color indexed="81"/>
            <rFont val="MS P ゴシック"/>
            <family val="3"/>
            <charset val="128"/>
          </rPr>
          <t>計画書の内容から変更がなくても、各区分の実施した項目には必ず✔をすること</t>
        </r>
      </text>
    </comment>
    <comment ref="A88" authorId="0" shapeId="0">
      <text>
        <r>
          <rPr>
            <b/>
            <sz val="9"/>
            <color indexed="81"/>
            <rFont val="MS P ゴシック"/>
            <family val="3"/>
            <charset val="128"/>
          </rPr>
          <t>【基準額1.2.3】の額に変更が生じた場合、又は特定処遇に於いて配分比率を満たすことができなかった場合はその理由記載すること。</t>
        </r>
        <r>
          <rPr>
            <sz val="9"/>
            <color indexed="81"/>
            <rFont val="MS P ゴシック"/>
            <family val="3"/>
            <charset val="128"/>
          </rPr>
          <t xml:space="preserve">
例：
・基準額と算出時点(H31.1～R1年12月)と職員数に増減があった
・職員の勤務時間が、算出時点と大きく異なった
・職員の勤続年数や年齢構成の変化により賃金額も変化があった
・賃金額や加算額が当初の見込みと大きく異なった
・計画書作成時点から賃金実施期間を変更している
・年度の途中で事業所の増減（廃止、休止）が生じている
・年度の途中から新規事業所が増えた為、推計により基準額を設定している
・介護保険サービスと障害福祉サービスの按分割合に変更が生じている　　　　
</t>
        </r>
      </text>
    </comment>
  </commentList>
</comments>
</file>

<file path=xl/comments3.xml><?xml version="1.0" encoding="utf-8"?>
<comments xmlns="http://schemas.openxmlformats.org/spreadsheetml/2006/main">
  <authors>
    <author>押野 晃宏(oshino-akihiro.av4)</author>
    <author>千葉県</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A・Bグループに割り当てられた職員とが一致する場合、「処遇改善加算の対象者」の本年度の賃金の総額（X7）は、「経験・技能のある介護職員(A)」と「他の介護職員(B)」の本年度の賃金の総額との和（Y8＋Z8）と一致する。</t>
        </r>
      </text>
    </comment>
    <comment ref="AI13" authorId="1" shapeId="0">
      <text>
        <r>
          <rPr>
            <sz val="10"/>
            <color indexed="81"/>
            <rFont val="MS P ゴシック"/>
            <family val="3"/>
            <charset val="128"/>
          </rPr>
          <t>「令和４年度栃木県介護職員処遇改善支援補助金」の交付を受けて賃金改善を行っている場合、</t>
        </r>
        <r>
          <rPr>
            <b/>
            <u/>
            <sz val="10"/>
            <color indexed="81"/>
            <rFont val="MS P ゴシック"/>
            <family val="3"/>
            <charset val="128"/>
          </rPr>
          <t>令和４年２月～３月の補助金による賃金改善実績を記載してください。</t>
        </r>
      </text>
    </comment>
    <comment ref="S14" authorId="2" shapeId="0">
      <text>
        <r>
          <rPr>
            <sz val="10"/>
            <color indexed="81"/>
            <rFont val="MS P ゴシック"/>
            <family val="3"/>
            <charset val="128"/>
          </rPr>
          <t>本年度（原則４月～３月）の実績を記入</t>
        </r>
      </text>
    </comment>
    <comment ref="V14" authorId="2" shapeId="0">
      <text>
        <r>
          <rPr>
            <sz val="10"/>
            <color indexed="81"/>
            <rFont val="MS P ゴシック"/>
            <family val="3"/>
            <charset val="128"/>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X14" authorId="2" shapeId="0">
      <text>
        <r>
          <rPr>
            <sz val="10"/>
            <color indexed="81"/>
            <rFont val="MS P ゴシック"/>
            <family val="3"/>
            <charset val="128"/>
          </rPr>
          <t>本年度（原則４月～３月）の実績を記入</t>
        </r>
      </text>
    </comment>
    <comment ref="AB14" authorId="2" shapeId="0">
      <text>
        <r>
          <rPr>
            <sz val="10"/>
            <color indexed="81"/>
            <rFont val="MS P ゴシック"/>
            <family val="3"/>
            <charset val="128"/>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AE14" authorId="2" shapeId="0">
      <text>
        <r>
          <rPr>
            <sz val="10"/>
            <color indexed="81"/>
            <rFont val="MS P ゴシック"/>
            <family val="3"/>
            <charset val="128"/>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<sst xmlns="http://schemas.openxmlformats.org/spreadsheetml/2006/main" count="612" uniqueCount="469">
  <si>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</si>
  <si>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</si>
  <si>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</si>
  <si>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</si>
  <si>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</si>
  <si>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</si>
  <si>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</si>
  <si>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</si>
  <si>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</si>
  <si>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</si>
  <si>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</si>
  <si>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</si>
  <si>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</si>
  <si>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</si>
  <si>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</si>
  <si>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</si>
  <si>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</si>
  <si>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</si>
  <si>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</si>
  <si>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</si>
  <si>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</si>
  <si>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</si>
  <si>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</si>
  <si>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</si>
  <si>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</si>
  <si>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</si>
  <si>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</si>
  <si>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</si>
  <si>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</si>
  <si>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</si>
  <si>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</si>
  <si>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</si>
  <si>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</si>
  <si>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</si>
  <si>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</si>
  <si>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</si>
  <si>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</si>
  <si>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</si>
  <si>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</si>
  <si>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</si>
  <si>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</si>
  <si>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</si>
  <si>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</si>
  <si>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</si>
  <si>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</si>
  <si>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</si>
  <si>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</si>
  <si>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</si>
  <si>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</si>
  <si>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</si>
  <si>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</si>
  <si>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</si>
  <si>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</si>
  <si>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</si>
  <si>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</si>
  <si>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</si>
  <si>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</si>
  <si>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</si>
  <si>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</si>
  <si>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</si>
  <si>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</si>
  <si>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</si>
  <si>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</si>
  <si>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</si>
  <si>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</si>
  <si>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</si>
  <si>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</si>
  <si>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</si>
  <si>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</si>
  <si>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</si>
  <si>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</si>
  <si>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</si>
  <si>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</si>
  <si>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</si>
  <si>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</si>
  <si>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</si>
  <si>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</si>
  <si>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</si>
  <si>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</si>
  <si>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</si>
  <si>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</si>
  <si>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</si>
  <si>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</si>
  <si>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</si>
  <si>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</si>
  <si>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</si>
  <si>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</si>
  <si>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</si>
  <si>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</si>
  <si>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</si>
  <si>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</si>
  <si>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</si>
  <si>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</si>
  <si>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</si>
  <si>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</si>
  <si>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</si>
  <si>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</si>
  <si>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</si>
  <si>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</si>
  <si>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</si>
  <si>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</si>
  <si>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</si>
  <si>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</si>
  <si>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</si>
  <si>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</si>
  <si>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</si>
  <si>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</si>
  <si>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</si>
  <si>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</si>
  <si>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</si>
  <si>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</si>
  <si>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</si>
  <si>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</si>
  <si>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</si>
  <si>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</si>
  <si>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</si>
  <si>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</si>
  <si>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</si>
  <si>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</si>
  <si>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</si>
  <si>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</si>
  <si>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</si>
  <si>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</si>
  <si>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</si>
  <si>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</si>
  <si>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</si>
  <si>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</si>
  <si>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</si>
  <si>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</si>
  <si>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</si>
  <si>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</si>
  <si>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</si>
  <si>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</si>
  <si>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</si>
  <si>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</si>
  <si>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</si>
  <si>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</si>
  <si>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</si>
  <si>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</si>
  <si>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</si>
  <si>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</si>
  <si>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</si>
  <si>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</si>
  <si>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</si>
  <si>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</si>
  <si>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</si>
  <si>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</si>
  <si>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</si>
  <si>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</si>
  <si>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</si>
  <si>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</si>
  <si>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</si>
  <si>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</si>
  <si>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</si>
  <si>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</si>
  <si>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</si>
  <si>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</si>
  <si>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</si>
  <si>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</si>
  <si>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</si>
  <si>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</si>
  <si>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</si>
  <si>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</si>
  <si>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</si>
  <si>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</si>
  <si>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</si>
  <si>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</si>
  <si>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</si>
  <si>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</si>
  <si>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</si>
  <si>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</si>
  <si>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</si>
  <si>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</si>
  <si>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</si>
  <si>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</si>
  <si>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</si>
  <si>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</si>
  <si>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</si>
  <si>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</si>
  <si>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</si>
  <si>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</si>
  <si>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</si>
  <si>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</si>
  <si>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</si>
  <si>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</si>
  <si>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</si>
  <si>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</si>
  <si>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</si>
  <si>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</si>
  <si>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</si>
  <si>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</si>
  <si>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</si>
  <si>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</si>
  <si>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</si>
  <si>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</si>
  <si>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</si>
  <si>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</si>
  <si>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</si>
  <si>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</si>
  <si>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</si>
  <si>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</si>
  <si>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</si>
  <si>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</si>
  <si>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</si>
  <si>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</si>
  <si>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</si>
  <si>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</si>
  <si>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</si>
  <si>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</si>
  <si>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</si>
  <si>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</si>
  <si>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</si>
  <si>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</si>
  <si>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</si>
  <si>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</si>
  <si>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</si>
  <si>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</si>
  <si>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</si>
  <si>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</si>
  <si>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</si>
  <si>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</si>
  <si>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</si>
  <si>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</si>
  <si>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</si>
  <si>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</si>
  <si>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</si>
  <si>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</si>
  <si>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</si>
  <si>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</si>
  <si>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</si>
  <si>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</si>
  <si>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</si>
  <si>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</si>
  <si>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</si>
  <si>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</si>
  <si>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</si>
  <si>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</si>
  <si>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</si>
  <si>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</si>
  <si>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</si>
  <si>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</si>
  <si>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</si>
  <si>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</si>
  <si>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</si>
  <si>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</si>
  <si>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</si>
  <si>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</si>
  <si>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</si>
  <si>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</si>
  <si>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</si>
  <si>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</si>
  <si>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</si>
  <si>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</si>
  <si>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</si>
  <si>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</si>
  <si>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</si>
  <si>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</si>
  <si>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</si>
  <si>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</si>
  <si>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</si>
  <si>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</si>
  <si>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</si>
  <si>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</si>
  <si>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</si>
  <si>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</si>
  <si>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</si>
  <si>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</si>
  <si>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</si>
  <si>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</si>
  <si>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</si>
  <si>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</si>
  <si>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</si>
  <si>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</si>
  <si>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</si>
  <si>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</si>
  <si>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</si>
  <si>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</si>
  <si>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</si>
  <si>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</si>
  <si>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</si>
  <si>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</si>
  <si>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</si>
  <si>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</si>
  <si>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</si>
  <si>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</si>
  <si>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</si>
  <si>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</si>
  <si>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</si>
  <si>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</si>
  <si>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</si>
  <si>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</si>
  <si>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</si>
  <si>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</si>
  <si>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</si>
  <si>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</si>
  <si>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</si>
  <si>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</si>
  <si>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</si>
  <si>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</si>
  <si>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</si>
  <si>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</si>
  <si>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</si>
  <si>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</si>
  <si>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</si>
  <si>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</si>
  <si>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</si>
  <si>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</si>
  <si>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</si>
  <si>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</si>
  <si>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</si>
  <si>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</si>
  <si>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</si>
  <si>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</si>
  <si>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</si>
  <si>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</si>
  <si>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</si>
  <si>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</si>
  <si>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</si>
  <si>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</si>
  <si>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</si>
  <si>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</si>
  <si>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</si>
  <si>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</si>
  <si>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</si>
  <si>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</si>
  <si>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</si>
  <si>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</si>
  <si>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</si>
  <si>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</si>
  <si>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</si>
  <si>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</si>
  <si>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</si>
  <si>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</si>
  <si>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</si>
  <si>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</si>
  <si>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</si>
  <si>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</si>
  <si>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</si>
  <si>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</si>
  <si>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</si>
  <si>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</si>
  <si>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</si>
  <si>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</si>
  <si>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</si>
  <si>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</si>
  <si>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</si>
  <si>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</si>
  <si>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</si>
  <si>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</si>
  <si>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</si>
  <si>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</si>
  <si>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</si>
  <si>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</si>
  <si>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</si>
  <si>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</si>
  <si>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</si>
  <si>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</si>
  <si>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</si>
  <si>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</si>
  <si>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</si>
  <si>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【基準額1.2.3】について</t>
  </si>
  <si>
    <t>（例）</t>
  </si>
  <si>
    <t>・基準額と算出時点(H31.1～R1年12月)と職員数に増減があった</t>
    <phoneticPr fontId="2"/>
  </si>
  <si>
    <t>・職員の勤務時間が、算出時点と大きく異なった</t>
    <phoneticPr fontId="2"/>
  </si>
  <si>
    <t>・職員の勤続年数や年齢構成の変化により賃金額も変化があった</t>
    <phoneticPr fontId="2"/>
  </si>
  <si>
    <t>・賃金額や加算額が当初の見込みと大きく異なった</t>
    <phoneticPr fontId="2"/>
  </si>
  <si>
    <t>・計画書作成時点から賃金実施期間を変更している</t>
    <phoneticPr fontId="2"/>
  </si>
  <si>
    <t>・年度の途中で事業所の増減（廃止、休止）が生じている</t>
    <phoneticPr fontId="2"/>
  </si>
  <si>
    <t>・年度の途中から新規事業所が増えた為、推計により基準額を設定している</t>
    <phoneticPr fontId="2"/>
  </si>
  <si>
    <t>・介護保険サービスと障害福祉サービスの按分割合に変更が生じている　　　　　　等</t>
    <phoneticPr fontId="2"/>
  </si>
  <si>
    <t>変更の必要が生じた場合、合理的な変更理由を別紙様式3-1⑥その他に記載することで差支えありません。</t>
    <phoneticPr fontId="2"/>
  </si>
  <si>
    <t>（やむを得ず配分比率を満たすことができなくなった場合等についても、別紙様式3-1⑥その他に記載すること）</t>
    <rPh sb="4" eb="5">
      <t>エ</t>
    </rPh>
    <rPh sb="8" eb="10">
      <t>ヒリツ</t>
    </rPh>
    <rPh sb="11" eb="12">
      <t>ミ</t>
    </rPh>
    <rPh sb="26" eb="27">
      <t>トウ</t>
    </rPh>
    <phoneticPr fontId="2"/>
  </si>
  <si>
    <t>※介護保険最新情報より、基準額の変更に関する内容について以下に抜粋したので、参考にしてください。</t>
    <rPh sb="1" eb="3">
      <t>カイゴ</t>
    </rPh>
    <rPh sb="3" eb="5">
      <t>ホケン</t>
    </rPh>
    <rPh sb="5" eb="7">
      <t>サイシン</t>
    </rPh>
    <rPh sb="7" eb="9">
      <t>ジョウホウ</t>
    </rPh>
    <rPh sb="31" eb="33">
      <t>バッスイ</t>
    </rPh>
    <phoneticPr fontId="2"/>
  </si>
  <si>
    <t>介護保険最新情報　Vol.993　令和3年6月29日</t>
    <phoneticPr fontId="2"/>
  </si>
  <si>
    <t xml:space="preserve">問１   処遇改善計画書及び実績報告書において基準額１、 ２ （前年度の（介護職員の）賃
金の総額） 及び基準額３ （グループ別の前年度の平均賃金額） の欄が設けられている
が、実績報告書の提出時において、基準額１、２及び３に変更の必要が生じた場合について、
 どのように対応すればよいか。
</t>
    <phoneticPr fontId="2"/>
  </si>
  <si>
    <t>（答）</t>
  </si>
  <si>
    <t>・   処遇改善加算及び特定加算（以下「処遇改善加算等」という。）については、</t>
    <phoneticPr fontId="2"/>
  </si>
  <si>
    <t>原則、当該事業所における処遇改善加算等により賃金改善を行った総額が、 処遇改善加算等による収入額を上回る必要があり、 実績報告においてもその点を確認しているところ。</t>
  </si>
  <si>
    <t>・   当該事業所における処遇改善加算等により賃金改善を行った総額については、</t>
  </si>
  <si>
    <t>①  前年度の賃金の総額（基準額１、２）</t>
  </si>
  <si>
    <t>②  処遇改善加算又は特定加算による賃金改善を含めた当該年度の賃金の総額を比較し計算することとしているが、 ①について職員構成や賃金改善実施期間等が変わることにより、修正が必要となった場合や、②について経営状況等が変わった場合、以下の取扱いが可能である。</t>
    <phoneticPr fontId="2"/>
  </si>
  <si>
    <t>＜①について職員構成や賃金改善実施期間等が変わることにより、 修正が必要となった場合＞</t>
  </si>
  <si>
    <t>当該年度において、勤続年数が長い職員が退職し、職員を新規採用したこと等により、前年度と職員構成等が変わった場合や賃金改善実施期間が処遇改善計画書策定時点と変わった場合等に、 処遇改善計画書に記載した前年度の賃金の総額が、 ②と比較するに当たっての基準額と して適切ではなくなる場合がある。</t>
  </si>
  <si>
    <t>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 （令和２年度実績報告書においては、説明方法は問わないが、 令和３年度においては、 「介護職員処遇改善加算及び介護職員等特定処遇改善加算に関する基本的考え方並びに事務処理手順及び様式例の提示について」（令和３年３月16日老発0316第４号）でお示しした実績報告書（様式３－１）の「⑥その他」 に記載されたい。）</t>
    <phoneticPr fontId="2"/>
  </si>
  <si>
    <t>なお、 これは、基準額３についても同様であるとともに、推計方法は、令和３年度介護報酬改定に関するＱ＆Ａ（Vol.１）（令和３年３月19日）問22を参考にされたい。</t>
  </si>
  <si>
    <t>＜②について経営状況等が変わった場合＞</t>
  </si>
  <si>
    <t>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t>
  </si>
  <si>
    <t>なお、 賃金水準を引き下げた要因である特別な状況が改善した場合には、 平成27年度介護報酬改定に関するＱ＆Ａ（Vol.２）（平成27年４月30日）問56のとおり、可能な限り速やかに賃金水準を引下げ前の水準に戻す必要があること。</t>
  </si>
  <si>
    <t>介護保険最新情報　Vol.941　令和3年3月19日</t>
    <phoneticPr fontId="2"/>
  </si>
  <si>
    <t xml:space="preserve">問22  2019年度介護報酬改定に関するＱ＆Ａ （vol.4） （令和２年３月30日） 問４において、
 「これにより難い合理的な理由がある場合」 の例示及び推計方法例が示されているが、
 勤続年数が長い職員が退職し、 勤続年数の短い職員を採用した場合等は、 これに
該当するのか。 またどのように推計するのか。
</t>
    <phoneticPr fontId="2"/>
  </si>
  <si>
    <t>・   賃金改善の見込額と前年度の介護職員の賃金の総額との比較については、改善加算及び特定加算による収入額を上回る賃金改善が行われていることを確認するために行うものであり、勤続年数が長い職員が退職し、職員を新規採用したことにより、前年度の介護職員の賃金の総額が基準額として適切でない場合は、 「これにより難い合理的な理由がある場合」 に該当するものである。</t>
  </si>
  <si>
    <t>・   このような場合の推計方法について、 例えば、 前年度の介護職員の賃金の総額は、</t>
  </si>
  <si>
    <t>－  退職者については、その者と同職であって勤務年数等が同等の職員が、前年度在籍し</t>
  </si>
  <si>
    <t>ていなかったものと仮定した場合における賃金総額を推定する</t>
  </si>
  <si>
    <t>－  新規採用職員については、 その者と同職であって勤務年数等が同等の職員が、前年度</t>
  </si>
  <si>
    <t>在籍したものと仮定した場合における賃金総額を推定する</t>
  </si>
  <si>
    <t>等が想定される。</t>
  </si>
  <si>
    <t>・   具体的には、</t>
  </si>
  <si>
    <t>－  勤続１年目の者を今年度当初に５人採用した場合には、</t>
  </si>
  <si>
    <t>仮に、 勤続年数が同一の者が全て同職であった場合、 前年度、</t>
  </si>
  <si>
    <t>－  勤続10年の者は５人在籍しており、</t>
  </si>
  <si>
    <t>－  勤続１年の者は15人在籍していたものとして、</t>
  </si>
  <si>
    <t>賃金総額を推計することが想定される。</t>
  </si>
  <si>
    <t>＜推計の例＞勤続年数が同一の者が全て同職の場合</t>
  </si>
  <si>
    <t xml:space="preserve"> </t>
  </si>
  <si>
    <t>勤続10年</t>
  </si>
  <si>
    <t>勤続5年</t>
    <phoneticPr fontId="2"/>
  </si>
  <si>
    <t>勤続１年</t>
  </si>
  <si>
    <t>前 年 度</t>
    <rPh sb="4" eb="5">
      <t>ド</t>
    </rPh>
    <phoneticPr fontId="2"/>
  </si>
  <si>
    <t>実際の人数</t>
  </si>
  <si>
    <t>10人</t>
    <phoneticPr fontId="2"/>
  </si>
  <si>
    <t>10人</t>
  </si>
  <si>
    <t>推計に当た っての人数</t>
    <phoneticPr fontId="2"/>
  </si>
  <si>
    <t>5人 →10人のうち、5人は 在籍しなかったも のと仮定</t>
    <phoneticPr fontId="2"/>
  </si>
  <si>
    <t>10人 →  実際と同様</t>
    <phoneticPr fontId="2"/>
  </si>
  <si>
    <t>15人 →10人に加え、5人 在籍したものと 仮定</t>
    <phoneticPr fontId="2"/>
  </si>
  <si>
    <t>今年度</t>
  </si>
  <si>
    <t>5人</t>
    <phoneticPr fontId="2"/>
  </si>
  <si>
    <t>15人</t>
  </si>
  <si>
    <t xml:space="preserve">問24  処遇改善計画書の作成時においては、特定加算の平均の賃金改善額の配分ルール
を満たしており、 事業所としても適切な配分を予定していたものの、 職員の急な退職
等によりやむを得ず、 各グループに対して計画書通りの賃金改善を行うことができなく
なった結果、 配分ルールを満たすことができなかった場合、 どのような取扱いとすべきか。
</t>
    <phoneticPr fontId="2"/>
  </si>
  <si>
    <t>・  職員の退職等のやむを得ない事情により、配分ルールを満たすことが困難になった場合は、実績報告にあたり、 合理的な理由を求めることとすること。 （令和２年度実績報告書においては、 申出方法は問わないが、 令和３年度においては、 「介護職員処遇改善加算及び介護職員等特定処遇改善加算に関する基本的考え方並びに事務処理手順及び様式例の提示について」 （令和３年３月16日老発0316第４号） でお示しした実績報告書 （様式３－１）の「⑥その他」に記載されたい。）</t>
  </si>
  <si>
    <t>特定☑なしの場合グレー</t>
    <rPh sb="0" eb="2">
      <t>トクテイ</t>
    </rPh>
    <rPh sb="6" eb="8">
      <t>バアイ</t>
    </rPh>
    <phoneticPr fontId="2"/>
  </si>
  <si>
    <r>
      <t>処遇改善加算</t>
    </r>
    <r>
      <rPr>
        <sz val="11"/>
        <color theme="1"/>
        <rFont val="ＭＳ Ｐ明朝"/>
        <family val="1"/>
        <charset val="128"/>
      </rPr>
      <t>の</t>
    </r>
    <r>
      <rPr>
        <sz val="12"/>
        <color theme="1"/>
        <rFont val="ＭＳ Ｐ明朝"/>
        <family val="1"/>
        <charset val="128"/>
      </rPr>
      <t>対象者</t>
    </r>
    <rPh sb="0" eb="2">
      <t>ショグウ</t>
    </rPh>
    <rPh sb="2" eb="4">
      <t>カイゼン</t>
    </rPh>
    <rPh sb="4" eb="6">
      <t>カサン</t>
    </rPh>
    <rPh sb="7" eb="10">
      <t>タイショウシャ</t>
    </rPh>
    <phoneticPr fontId="2"/>
  </si>
  <si>
    <r>
      <t>特定加算</t>
    </r>
    <r>
      <rPr>
        <sz val="11"/>
        <color theme="1"/>
        <rFont val="ＭＳ Ｐ明朝"/>
        <family val="1"/>
        <charset val="128"/>
      </rPr>
      <t>の</t>
    </r>
    <r>
      <rPr>
        <sz val="12"/>
        <color theme="1"/>
        <rFont val="ＭＳ Ｐ明朝"/>
        <family val="1"/>
        <charset val="128"/>
      </rPr>
      <t>対象者</t>
    </r>
    <rPh sb="0" eb="2">
      <t>トクテイ</t>
    </rPh>
    <rPh sb="2" eb="4">
      <t>カサン</t>
    </rPh>
    <rPh sb="5" eb="8">
      <t>タイショウシャ</t>
    </rPh>
    <phoneticPr fontId="2"/>
  </si>
  <si>
    <t>本来ならば前年度の計画書【基準額1.2.3】の額を計上しますが、以下の場合には必ず変更が必要です。</t>
    <rPh sb="23" eb="24">
      <t>ガク</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</si>
  <si>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</si>
  <si>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</si>
  <si>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</si>
  <si>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</si>
  <si>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</si>
  <si>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</si>
  <si>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</si>
  <si>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</si>
  <si>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</si>
  <si>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</si>
  <si>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</si>
  <si>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東京都</t>
  </si>
  <si>
    <t>千代田区</t>
  </si>
  <si>
    <t>介護保険事業所名称０１</t>
  </si>
  <si>
    <t>豊島区</t>
  </si>
  <si>
    <t>介護保険事業所名称０２</t>
  </si>
  <si>
    <t>世田谷区</t>
  </si>
  <si>
    <t>介護保険事業所名称０３</t>
  </si>
  <si>
    <t>定期巡回･随時対応型訪問介護看護</t>
  </si>
  <si>
    <t>埼玉県</t>
  </si>
  <si>
    <t>さいたま市</t>
  </si>
  <si>
    <t>介護保険事業所名称０４</t>
  </si>
  <si>
    <t>介護老人福祉施設</t>
  </si>
  <si>
    <t>横浜市</t>
  </si>
  <si>
    <t>神奈川県</t>
  </si>
  <si>
    <t>介護保険事業所名称０５</t>
  </si>
  <si>
    <t>介護保険事業所名称０６</t>
  </si>
  <si>
    <t>介護老人保健施設</t>
  </si>
  <si>
    <t>小規模多機能型居宅介護</t>
  </si>
  <si>
    <t>介護予防小規模多機能型居宅介護</t>
  </si>
  <si>
    <t>短期入所療養介護（老健）</t>
  </si>
  <si>
    <t>介護予防短期入所療養介護（老健）</t>
  </si>
  <si>
    <t>千代田区</t>
    <rPh sb="0" eb="4">
      <t>チヨダク</t>
    </rPh>
    <phoneticPr fontId="2"/>
  </si>
  <si>
    <t>加算Ⅱ</t>
  </si>
  <si>
    <t>特定Ⅰ</t>
  </si>
  <si>
    <t>加算Ⅰ</t>
  </si>
  <si>
    <t>厚労　花子</t>
    <phoneticPr fontId="2"/>
  </si>
  <si>
    <t>上記に含む</t>
  </si>
  <si>
    <t>上記に含む</t>
    <rPh sb="0" eb="2">
      <t>ジョウキ</t>
    </rPh>
    <rPh sb="3" eb="4">
      <t>フク</t>
    </rPh>
    <phoneticPr fontId="2"/>
  </si>
  <si>
    <t>栃木県</t>
    <rPh sb="0" eb="3">
      <t>トチギケン</t>
    </rPh>
    <phoneticPr fontId="2"/>
  </si>
  <si>
    <t>栃木県</t>
    <rPh sb="0" eb="3">
      <t>トチギケン</t>
    </rPh>
    <phoneticPr fontId="2"/>
  </si>
  <si>
    <t>小山市</t>
    <rPh sb="0" eb="3">
      <t>オヤマシ</t>
    </rPh>
    <phoneticPr fontId="2"/>
  </si>
  <si>
    <t>栃木市</t>
    <rPh sb="0" eb="3">
      <t>トチギシ</t>
    </rPh>
    <phoneticPr fontId="2"/>
  </si>
  <si>
    <t>那須塩原市</t>
    <rPh sb="0" eb="5">
      <t>ナスシオバラシ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</si>
</sst>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b/>
      <sz val="9"/>
      <color indexed="81"/>
      <name val="MS P ゴシック"/>
      <family val="3"/>
      <charset val="128"/>
    </font>
    <font>
      <sz val="16"/>
      <name val="ＭＳ Ｐゴシック"/>
      <family val="3"/>
      <charset val="128"/>
    </font>
    <font>
      <b/>
      <u/>
      <sz val="11"/>
      <name val="ＭＳ Ｐゴシック"/>
      <family val="3"/>
      <charset val="128"/>
    </font>
    <font>
      <sz val="11"/>
      <color rgb="FFFF0000"/>
      <name val="ＭＳ Ｐゴシック"/>
      <family val="3"/>
      <charset val="128"/>
    </font>
    <font>
      <sz val="9"/>
      <name val="ＭＳ Ｐゴシック"/>
      <family val="3"/>
      <charset val="128"/>
    </font>
    <font>
      <sz val="8"/>
      <color indexed="81"/>
      <name val="MS P ゴシック"/>
      <family val="3"/>
      <charset val="128"/>
    </font>
    <font>
      <sz val="12"/>
      <color theme="1"/>
      <name val="Arial"/>
      <family val="2"/>
    </font>
    <font>
      <sz val="11"/>
      <color indexed="81"/>
      <name val="MS P ゴシック"/>
      <family val="3"/>
      <charset val="128"/>
    </font>
    <font>
      <u/>
      <sz val="11"/>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diagonalUp="1">
      <left/>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65">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6" fillId="0" borderId="0" xfId="0" applyFont="1" applyFill="1">
      <alignment vertical="center"/>
    </xf>
    <xf numFmtId="0" fontId="38" fillId="0" borderId="0" xfId="0" applyFont="1" applyFill="1" applyAlignment="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28"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9" fillId="0" borderId="39" xfId="0" applyFont="1" applyFill="1" applyBorder="1">
      <alignment vertical="center"/>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6" fillId="0" borderId="39" xfId="0" applyFont="1" applyFill="1" applyBorder="1">
      <alignment vertical="center"/>
    </xf>
    <xf numFmtId="0" fontId="40" fillId="0" borderId="0" xfId="0" applyFont="1" applyFill="1" applyBorder="1">
      <alignment vertical="center"/>
    </xf>
    <xf numFmtId="0" fontId="36" fillId="7" borderId="9" xfId="0" applyFont="1" applyFill="1" applyBorder="1">
      <alignment vertical="center"/>
    </xf>
    <xf numFmtId="0" fontId="39" fillId="7" borderId="10" xfId="0" applyFont="1" applyFill="1" applyBorder="1">
      <alignment vertical="center"/>
    </xf>
    <xf numFmtId="0" fontId="36" fillId="7" borderId="10" xfId="0" applyFont="1" applyFill="1" applyBorder="1">
      <alignment vertical="center"/>
    </xf>
    <xf numFmtId="0" fontId="40" fillId="7" borderId="10" xfId="0" applyFont="1" applyFill="1" applyBorder="1" applyAlignment="1">
      <alignment horizontal="center" vertical="center"/>
    </xf>
    <xf numFmtId="0" fontId="40" fillId="7" borderId="10" xfId="0" applyFont="1" applyFill="1" applyBorder="1">
      <alignment vertical="center"/>
    </xf>
    <xf numFmtId="0" fontId="40" fillId="7" borderId="54" xfId="0" applyFont="1" applyFill="1" applyBorder="1">
      <alignment vertical="center"/>
    </xf>
    <xf numFmtId="0" fontId="36" fillId="4" borderId="9" xfId="0" applyFont="1" applyFill="1" applyBorder="1">
      <alignment vertical="center"/>
    </xf>
    <xf numFmtId="0" fontId="39" fillId="4" borderId="10" xfId="0" applyFont="1" applyFill="1" applyBorder="1">
      <alignment vertical="center"/>
    </xf>
    <xf numFmtId="0" fontId="36" fillId="4" borderId="10" xfId="0" applyFont="1" applyFill="1" applyBorder="1">
      <alignment vertical="center"/>
    </xf>
    <xf numFmtId="0" fontId="40" fillId="4" borderId="10" xfId="0" applyFont="1" applyFill="1" applyBorder="1">
      <alignment vertical="center"/>
    </xf>
    <xf numFmtId="0" fontId="36" fillId="4" borderId="54" xfId="0" applyFont="1" applyFill="1" applyBorder="1">
      <alignment vertical="center"/>
    </xf>
    <xf numFmtId="0" fontId="36" fillId="0" borderId="36" xfId="0" applyFont="1" applyFill="1" applyBorder="1">
      <alignment vertical="center"/>
    </xf>
    <xf numFmtId="0" fontId="36" fillId="0" borderId="44" xfId="0" applyFont="1" applyFill="1" applyBorder="1">
      <alignment vertical="center"/>
    </xf>
    <xf numFmtId="0" fontId="36" fillId="0" borderId="25" xfId="0" applyFont="1" applyFill="1" applyBorder="1">
      <alignment vertical="center"/>
    </xf>
    <xf numFmtId="0" fontId="36" fillId="0" borderId="45" xfId="0" applyFont="1" applyFill="1" applyBorder="1">
      <alignment vertical="center"/>
    </xf>
    <xf numFmtId="0" fontId="37" fillId="0" borderId="0" xfId="0" applyFont="1" applyFill="1" applyBorder="1" applyAlignment="1">
      <alignment horizontal="left" vertical="center"/>
    </xf>
    <xf numFmtId="0" fontId="37" fillId="0" borderId="0" xfId="0" applyFont="1" applyFill="1">
      <alignment vertical="center"/>
    </xf>
    <xf numFmtId="0" fontId="41" fillId="0" borderId="0" xfId="0" applyFont="1" applyFill="1" applyBorder="1" applyAlignment="1">
      <alignment horizontal="left"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3" xfId="0" applyFont="1" applyFill="1" applyBorder="1" applyAlignment="1" applyProtection="1">
      <alignment vertical="center" shrinkToFit="1"/>
      <protection locked="0"/>
    </xf>
    <xf numFmtId="0" fontId="37" fillId="3" borderId="4" xfId="0" applyFont="1" applyFill="1" applyBorder="1" applyAlignment="1" applyProtection="1">
      <alignment vertical="center" shrinkToFit="1"/>
      <protection locked="0"/>
    </xf>
    <xf numFmtId="0" fontId="37" fillId="0" borderId="2" xfId="0" applyFont="1" applyFill="1" applyBorder="1" applyAlignment="1">
      <alignment horizontal="center" vertical="center"/>
    </xf>
    <xf numFmtId="0" fontId="37" fillId="0" borderId="15" xfId="0" applyFont="1" applyFill="1" applyBorder="1" applyAlignment="1">
      <alignment vertical="center"/>
    </xf>
    <xf numFmtId="0" fontId="37" fillId="0" borderId="3" xfId="0" applyFont="1" applyFill="1" applyBorder="1" applyAlignment="1">
      <alignment vertical="center"/>
    </xf>
    <xf numFmtId="0" fontId="37" fillId="0" borderId="3" xfId="0" applyFont="1" applyFill="1" applyBorder="1" applyAlignment="1" applyProtection="1">
      <alignment vertical="center" shrinkToFit="1"/>
      <protection locked="0"/>
    </xf>
    <xf numFmtId="0" fontId="37" fillId="0" borderId="5" xfId="0" applyFont="1" applyFill="1" applyBorder="1" applyAlignment="1">
      <alignment horizontal="center" vertical="center"/>
    </xf>
    <xf numFmtId="0" fontId="37" fillId="0" borderId="6" xfId="0" applyFont="1" applyFill="1" applyBorder="1" applyAlignment="1">
      <alignment vertical="center"/>
    </xf>
    <xf numFmtId="0" fontId="37" fillId="0" borderId="6" xfId="0" applyFont="1" applyFill="1" applyBorder="1" applyAlignment="1">
      <alignment horizontal="center" vertical="center"/>
    </xf>
    <xf numFmtId="0" fontId="37" fillId="0" borderId="6" xfId="0" applyFont="1" applyFill="1" applyBorder="1" applyAlignment="1" applyProtection="1">
      <alignment vertical="center" shrinkToFit="1"/>
      <protection locked="0"/>
    </xf>
    <xf numFmtId="0" fontId="42" fillId="0" borderId="6" xfId="0" applyFont="1" applyFill="1" applyBorder="1" applyAlignment="1" applyProtection="1">
      <alignment horizontal="right" vertical="center"/>
      <protection locked="0"/>
    </xf>
    <xf numFmtId="0" fontId="37" fillId="0" borderId="21" xfId="0" applyFont="1" applyFill="1" applyBorder="1" applyAlignment="1">
      <alignment horizontal="center" vertical="center"/>
    </xf>
    <xf numFmtId="0" fontId="37" fillId="0" borderId="40" xfId="0" applyFont="1" applyFill="1" applyBorder="1" applyAlignment="1">
      <alignment vertical="center"/>
    </xf>
    <xf numFmtId="0" fontId="37" fillId="0" borderId="10" xfId="0" applyFont="1" applyFill="1" applyBorder="1" applyAlignment="1">
      <alignment horizontal="center" vertical="center"/>
    </xf>
    <xf numFmtId="0" fontId="37" fillId="0" borderId="10" xfId="0" applyFont="1" applyFill="1" applyBorder="1" applyAlignment="1" applyProtection="1">
      <alignment vertical="center" shrinkToFit="1"/>
      <protection locked="0"/>
    </xf>
    <xf numFmtId="0" fontId="37" fillId="0" borderId="49" xfId="0" applyFont="1" applyFill="1" applyBorder="1" applyAlignment="1">
      <alignment vertical="center"/>
    </xf>
    <xf numFmtId="0" fontId="37" fillId="0" borderId="18" xfId="0" applyFont="1" applyFill="1" applyBorder="1" applyAlignment="1">
      <alignment vertical="center"/>
    </xf>
    <xf numFmtId="0" fontId="37" fillId="0" borderId="20" xfId="0" applyFont="1" applyFill="1" applyBorder="1" applyAlignment="1">
      <alignment horizontal="center" vertical="center"/>
    </xf>
    <xf numFmtId="0" fontId="37" fillId="0" borderId="20" xfId="0" applyFont="1" applyFill="1" applyBorder="1" applyAlignment="1" applyProtection="1">
      <alignment vertical="center" shrinkToFit="1"/>
      <protection locked="0"/>
    </xf>
    <xf numFmtId="0" fontId="41" fillId="0" borderId="6" xfId="0" applyFont="1" applyFill="1" applyBorder="1" applyAlignment="1">
      <alignment vertical="center"/>
    </xf>
    <xf numFmtId="0" fontId="37" fillId="0" borderId="6" xfId="0" applyFont="1" applyFill="1" applyBorder="1" applyAlignment="1">
      <alignment horizontal="left" vertical="center"/>
    </xf>
    <xf numFmtId="176" fontId="43" fillId="0" borderId="0" xfId="0" applyNumberFormat="1" applyFont="1" applyFill="1" applyBorder="1" applyAlignment="1" applyProtection="1">
      <alignment horizontal="right" vertical="center"/>
      <protection locked="0"/>
    </xf>
    <xf numFmtId="0" fontId="43" fillId="0" borderId="0" xfId="0" applyFont="1" applyFill="1" applyBorder="1" applyAlignment="1" applyProtection="1">
      <alignment horizontal="right" vertical="center"/>
      <protection locked="0"/>
    </xf>
    <xf numFmtId="0" fontId="41"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176" fontId="40" fillId="2" borderId="7" xfId="0" applyNumberFormat="1" applyFont="1" applyFill="1" applyBorder="1" applyAlignment="1" applyProtection="1">
      <alignment vertical="center"/>
      <protection locked="0"/>
    </xf>
    <xf numFmtId="0" fontId="37" fillId="0" borderId="0" xfId="0" applyFont="1" applyFill="1" applyBorder="1">
      <alignment vertical="center"/>
    </xf>
    <xf numFmtId="0" fontId="37" fillId="0" borderId="12" xfId="0" applyFont="1" applyFill="1" applyBorder="1" applyAlignment="1">
      <alignment vertical="center"/>
    </xf>
    <xf numFmtId="176" fontId="40" fillId="2" borderId="11" xfId="0" applyNumberFormat="1" applyFont="1" applyFill="1" applyBorder="1" applyAlignment="1" applyProtection="1">
      <alignment vertical="center"/>
      <protection locked="0"/>
    </xf>
    <xf numFmtId="0" fontId="37" fillId="0" borderId="52" xfId="0" applyFont="1" applyFill="1" applyBorder="1" applyAlignment="1">
      <alignment vertical="center"/>
    </xf>
    <xf numFmtId="0" fontId="37" fillId="0" borderId="14" xfId="0" applyFont="1" applyFill="1" applyBorder="1" applyAlignment="1">
      <alignment horizontal="center" vertical="center"/>
    </xf>
    <xf numFmtId="176" fontId="40" fillId="0" borderId="24" xfId="0" applyNumberFormat="1" applyFont="1" applyFill="1" applyBorder="1" applyAlignment="1" applyProtection="1">
      <alignment vertical="center"/>
      <protection locked="0"/>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1" fillId="0" borderId="0" xfId="0" applyNumberFormat="1" applyFont="1" applyFill="1" applyBorder="1" applyAlignment="1">
      <alignment horizontal="center" vertical="center"/>
    </xf>
    <xf numFmtId="0" fontId="44" fillId="0" borderId="40" xfId="0" applyFont="1" applyFill="1" applyBorder="1" applyAlignment="1">
      <alignment horizontal="left" vertical="center"/>
    </xf>
    <xf numFmtId="0" fontId="37" fillId="0" borderId="41" xfId="0" applyFont="1" applyFill="1" applyBorder="1" applyAlignment="1" applyProtection="1">
      <alignment vertical="center" shrinkToFit="1"/>
      <protection locked="0"/>
    </xf>
    <xf numFmtId="0" fontId="37" fillId="0" borderId="18"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4" fillId="0" borderId="0" xfId="0" applyFont="1" applyFill="1" applyBorder="1" applyAlignment="1" applyProtection="1">
      <alignment vertical="center" shrinkToFit="1"/>
      <protection locked="0"/>
    </xf>
    <xf numFmtId="0" fontId="44" fillId="0" borderId="42" xfId="0" applyFont="1" applyFill="1" applyBorder="1" applyAlignment="1" applyProtection="1">
      <alignment vertical="center" shrinkToFit="1"/>
      <protection locked="0"/>
    </xf>
    <xf numFmtId="0" fontId="37" fillId="0" borderId="0" xfId="0" applyFont="1" applyFill="1" applyBorder="1" applyAlignment="1">
      <alignment vertical="center" wrapText="1"/>
    </xf>
    <xf numFmtId="0" fontId="44" fillId="0" borderId="42" xfId="0" applyFont="1" applyFill="1" applyBorder="1" applyAlignment="1">
      <alignment vertical="center"/>
    </xf>
    <xf numFmtId="0" fontId="37" fillId="0" borderId="43"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3" xfId="0" applyFont="1" applyFill="1" applyBorder="1" applyAlignment="1">
      <alignment vertical="center"/>
    </xf>
    <xf numFmtId="0" fontId="37" fillId="0" borderId="8" xfId="0" applyFont="1" applyFill="1" applyBorder="1" applyAlignment="1">
      <alignment vertical="center"/>
    </xf>
    <xf numFmtId="0" fontId="37" fillId="0" borderId="18" xfId="0" applyFont="1" applyFill="1" applyBorder="1" applyAlignment="1" applyProtection="1">
      <alignment vertical="center" shrinkToFit="1"/>
      <protection locked="0"/>
    </xf>
    <xf numFmtId="49" fontId="41" fillId="0" borderId="0" xfId="0" applyNumberFormat="1" applyFont="1" applyFill="1" applyAlignment="1">
      <alignment horizontal="center" vertical="top"/>
    </xf>
    <xf numFmtId="49" fontId="36" fillId="0" borderId="0" xfId="0" applyNumberFormat="1" applyFont="1" applyFill="1">
      <alignment vertical="center"/>
    </xf>
    <xf numFmtId="0" fontId="36" fillId="0" borderId="0" xfId="0" applyFont="1" applyFill="1" applyAlignment="1">
      <alignment vertical="center"/>
    </xf>
    <xf numFmtId="49" fontId="36" fillId="0" borderId="28" xfId="0" applyNumberFormat="1" applyFont="1" applyFill="1" applyBorder="1">
      <alignment vertical="center"/>
    </xf>
    <xf numFmtId="0" fontId="36" fillId="0" borderId="29" xfId="0" applyFont="1" applyFill="1" applyBorder="1">
      <alignment vertical="center"/>
    </xf>
    <xf numFmtId="0" fontId="36" fillId="0" borderId="29" xfId="0" applyFont="1" applyFill="1" applyBorder="1" applyAlignment="1">
      <alignment vertical="center"/>
    </xf>
    <xf numFmtId="0" fontId="36" fillId="0" borderId="30" xfId="0" applyFont="1" applyFill="1" applyBorder="1" applyAlignment="1">
      <alignment vertical="center"/>
    </xf>
    <xf numFmtId="0" fontId="45" fillId="0" borderId="39" xfId="0" applyFont="1" applyFill="1" applyBorder="1" applyAlignment="1">
      <alignment vertical="center" wrapText="1"/>
    </xf>
    <xf numFmtId="0" fontId="45" fillId="0" borderId="36" xfId="0" applyFont="1" applyFill="1" applyBorder="1" applyAlignment="1">
      <alignment vertical="center" wrapText="1"/>
    </xf>
    <xf numFmtId="0" fontId="40" fillId="0" borderId="0" xfId="0" applyFont="1" applyFill="1" applyBorder="1" applyAlignment="1">
      <alignment vertical="center"/>
    </xf>
    <xf numFmtId="0" fontId="45" fillId="0" borderId="0" xfId="0" applyFont="1" applyFill="1" applyBorder="1" applyAlignment="1">
      <alignment vertical="center" wrapText="1"/>
    </xf>
    <xf numFmtId="0" fontId="45" fillId="0" borderId="39" xfId="0" applyFont="1" applyFill="1" applyBorder="1">
      <alignment vertical="center"/>
    </xf>
    <xf numFmtId="0" fontId="45" fillId="0" borderId="0" xfId="0" applyFont="1" applyFill="1" applyBorder="1">
      <alignment vertical="center"/>
    </xf>
    <xf numFmtId="0" fontId="46" fillId="0" borderId="0" xfId="0" applyFont="1" applyFill="1" applyBorder="1">
      <alignment vertical="center"/>
    </xf>
    <xf numFmtId="0" fontId="45" fillId="0" borderId="0" xfId="0" applyFont="1" applyFill="1" applyBorder="1" applyAlignment="1">
      <alignment vertical="center"/>
    </xf>
    <xf numFmtId="0" fontId="45" fillId="0" borderId="0" xfId="0" applyFont="1" applyFill="1" applyBorder="1" applyAlignment="1">
      <alignment horizontal="left" vertical="center"/>
    </xf>
    <xf numFmtId="0" fontId="46" fillId="0" borderId="36" xfId="0" applyFont="1" applyFill="1" applyBorder="1">
      <alignment vertical="center"/>
    </xf>
    <xf numFmtId="0" fontId="46" fillId="0" borderId="0" xfId="0" applyFont="1" applyFill="1" applyBorder="1" applyAlignment="1">
      <alignment horizontal="center" vertical="center"/>
    </xf>
    <xf numFmtId="0" fontId="45" fillId="0" borderId="25" xfId="0" applyFont="1" applyFill="1" applyBorder="1">
      <alignment vertical="center"/>
    </xf>
    <xf numFmtId="0" fontId="47" fillId="0" borderId="0" xfId="0" applyFont="1" applyProtection="1">
      <alignment vertical="center"/>
      <protection locked="0"/>
    </xf>
    <xf numFmtId="0" fontId="36" fillId="0" borderId="0" xfId="0" applyFont="1" applyProtection="1">
      <alignment vertical="center"/>
      <protection locked="0"/>
    </xf>
    <xf numFmtId="0" fontId="36" fillId="0" borderId="0" xfId="0" applyFont="1">
      <alignment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36" fillId="0" borderId="0" xfId="0" applyFont="1" applyFill="1" applyProtection="1">
      <alignment vertical="center"/>
      <protection locked="0"/>
    </xf>
    <xf numFmtId="0" fontId="40" fillId="0" borderId="0" xfId="0" applyFont="1" applyBorder="1" applyAlignment="1" applyProtection="1">
      <alignment vertical="center"/>
      <protection locked="0"/>
    </xf>
    <xf numFmtId="0" fontId="40" fillId="0" borderId="0" xfId="0" applyFont="1" applyBorder="1" applyAlignment="1" applyProtection="1">
      <alignment horizontal="center" vertical="center" wrapText="1"/>
      <protection locked="0"/>
    </xf>
    <xf numFmtId="0" fontId="40" fillId="0" borderId="0" xfId="0" applyFont="1" applyBorder="1" applyProtection="1">
      <alignment vertical="center"/>
      <protection locked="0"/>
    </xf>
    <xf numFmtId="176" fontId="40" fillId="0" borderId="0" xfId="0" applyNumberFormat="1" applyFont="1" applyBorder="1" applyAlignment="1" applyProtection="1">
      <alignment vertical="center" shrinkToFit="1"/>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right" vertical="center"/>
      <protection locked="0"/>
    </xf>
    <xf numFmtId="0" fontId="36" fillId="2" borderId="1" xfId="0" applyFont="1" applyFill="1" applyBorder="1" applyAlignment="1" applyProtection="1">
      <alignment horizontal="center" vertical="center"/>
      <protection locked="0"/>
    </xf>
    <xf numFmtId="0" fontId="36" fillId="0" borderId="5" xfId="0" applyFont="1" applyBorder="1">
      <alignment vertical="center"/>
    </xf>
    <xf numFmtId="0" fontId="40" fillId="2" borderId="7" xfId="0" applyFont="1" applyFill="1" applyBorder="1" applyAlignment="1" applyProtection="1">
      <alignment vertical="center" wrapText="1"/>
      <protection locked="0"/>
    </xf>
    <xf numFmtId="0" fontId="40" fillId="7" borderId="2" xfId="0" applyFont="1" applyFill="1" applyBorder="1" applyProtection="1">
      <alignment vertical="center"/>
      <protection locked="0"/>
    </xf>
    <xf numFmtId="0" fontId="36" fillId="7" borderId="3" xfId="0" applyFont="1" applyFill="1" applyBorder="1">
      <alignment vertical="center"/>
    </xf>
    <xf numFmtId="0" fontId="36" fillId="5" borderId="3" xfId="0" applyFont="1" applyFill="1" applyBorder="1">
      <alignment vertical="center"/>
    </xf>
    <xf numFmtId="0" fontId="36" fillId="2" borderId="1" xfId="0" applyFont="1" applyFill="1" applyBorder="1" applyAlignment="1" applyProtection="1">
      <alignment vertical="center"/>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16" xfId="0" applyFont="1" applyFill="1" applyBorder="1" applyAlignment="1" applyProtection="1">
      <alignment vertical="center"/>
      <protection locked="0"/>
    </xf>
    <xf numFmtId="0" fontId="40" fillId="2" borderId="46" xfId="0" applyFont="1" applyFill="1" applyBorder="1" applyAlignment="1" applyProtection="1">
      <alignment vertical="center"/>
      <protection locked="0"/>
    </xf>
    <xf numFmtId="0" fontId="36" fillId="2" borderId="16" xfId="0" applyFont="1" applyFill="1" applyBorder="1" applyAlignment="1" applyProtection="1">
      <alignment vertical="center"/>
      <protection locked="0"/>
    </xf>
    <xf numFmtId="0" fontId="41" fillId="2" borderId="17"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protection locked="0"/>
    </xf>
    <xf numFmtId="0" fontId="37" fillId="2" borderId="19"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6" fillId="2" borderId="17" xfId="0" applyFont="1" applyFill="1" applyBorder="1" applyAlignment="1" applyProtection="1">
      <alignment vertical="center"/>
      <protection locked="0"/>
    </xf>
    <xf numFmtId="0" fontId="40" fillId="2" borderId="17"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17" xfId="0"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protection locked="0"/>
    </xf>
    <xf numFmtId="0" fontId="40" fillId="7" borderId="16" xfId="0" applyFont="1" applyFill="1" applyBorder="1" applyAlignment="1" applyProtection="1">
      <alignment horizontal="center" vertical="center"/>
      <protection locked="0"/>
    </xf>
    <xf numFmtId="177" fontId="37" fillId="0" borderId="1" xfId="0" applyNumberFormat="1" applyFont="1" applyFill="1" applyBorder="1" applyAlignment="1" applyProtection="1">
      <alignment horizontal="center" vertical="center"/>
      <protection locked="0"/>
    </xf>
    <xf numFmtId="0" fontId="40" fillId="7" borderId="1" xfId="0" applyFont="1" applyFill="1" applyBorder="1" applyAlignment="1" applyProtection="1">
      <alignment horizontal="center" vertical="center"/>
      <protection locked="0"/>
    </xf>
    <xf numFmtId="0" fontId="41"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0" fillId="0" borderId="0" xfId="0" applyFont="1" applyFill="1" applyAlignment="1">
      <alignment horizontal="left" vertical="top" wrapText="1"/>
    </xf>
    <xf numFmtId="0" fontId="50"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49" fontId="49" fillId="0" borderId="0" xfId="0" applyNumberFormat="1" applyFont="1" applyFill="1" applyAlignment="1">
      <alignment vertical="top"/>
    </xf>
    <xf numFmtId="0" fontId="41" fillId="0" borderId="0" xfId="0" applyFont="1" applyFill="1" applyAlignment="1">
      <alignment horizontal="left" vertical="top" wrapText="1"/>
    </xf>
    <xf numFmtId="49" fontId="52"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0" fillId="0" borderId="3" xfId="0" applyNumberFormat="1" applyFont="1" applyFill="1" applyBorder="1" applyAlignment="1">
      <alignment horizontal="left" vertical="center" wrapText="1"/>
    </xf>
    <xf numFmtId="49" fontId="40" fillId="0" borderId="3" xfId="0" applyNumberFormat="1" applyFont="1" applyBorder="1" applyAlignment="1">
      <alignment horizontal="left" vertical="center" wrapText="1"/>
    </xf>
    <xf numFmtId="0" fontId="41" fillId="6" borderId="85" xfId="0" applyFont="1" applyFill="1" applyBorder="1" applyAlignment="1">
      <alignment horizontal="center" vertical="center" wrapText="1"/>
    </xf>
    <xf numFmtId="0" fontId="26" fillId="0" borderId="0" xfId="0" applyFont="1" applyFill="1" applyAlignment="1">
      <alignment vertical="top"/>
    </xf>
    <xf numFmtId="0" fontId="41" fillId="6" borderId="61" xfId="0" applyFont="1" applyFill="1" applyBorder="1" applyAlignment="1">
      <alignment horizontal="center" vertical="center" wrapText="1"/>
    </xf>
    <xf numFmtId="0" fontId="41" fillId="6" borderId="92" xfId="0" applyFont="1" applyFill="1" applyBorder="1" applyAlignment="1">
      <alignment horizontal="center" vertical="center" wrapText="1"/>
    </xf>
    <xf numFmtId="0" fontId="41" fillId="6" borderId="94" xfId="0" applyFont="1" applyFill="1" applyBorder="1" applyAlignment="1">
      <alignment horizontal="center" vertical="center" wrapText="1"/>
    </xf>
    <xf numFmtId="0" fontId="41" fillId="6" borderId="96" xfId="0" applyFont="1" applyFill="1" applyBorder="1" applyAlignment="1">
      <alignment horizontal="center" vertical="center" wrapText="1"/>
    </xf>
    <xf numFmtId="0" fontId="41" fillId="6" borderId="98" xfId="0" applyFont="1" applyFill="1" applyBorder="1" applyAlignment="1">
      <alignment horizontal="center" vertical="center" wrapText="1"/>
    </xf>
    <xf numFmtId="0" fontId="26" fillId="0" borderId="0" xfId="0" applyFont="1" applyBorder="1" applyAlignment="1">
      <alignment vertical="top"/>
    </xf>
    <xf numFmtId="0" fontId="41" fillId="6" borderId="63"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Alignment="1">
      <alignment horizontal="left" vertical="top" wrapText="1"/>
    </xf>
    <xf numFmtId="0" fontId="53" fillId="0" borderId="0" xfId="0" applyFont="1">
      <alignment vertical="center"/>
    </xf>
    <xf numFmtId="49" fontId="37" fillId="0" borderId="0" xfId="0" applyNumberFormat="1" applyFont="1" applyFill="1" applyAlignment="1">
      <alignment vertical="top"/>
    </xf>
    <xf numFmtId="0" fontId="41" fillId="2" borderId="62" xfId="0" applyFont="1" applyFill="1" applyBorder="1" applyAlignment="1">
      <alignment vertical="center" wrapText="1"/>
    </xf>
    <xf numFmtId="0" fontId="41" fillId="2" borderId="93" xfId="0" applyFont="1" applyFill="1" applyBorder="1" applyAlignment="1">
      <alignment vertical="center" wrapText="1"/>
    </xf>
    <xf numFmtId="0" fontId="41" fillId="2" borderId="95" xfId="0" applyFont="1" applyFill="1" applyBorder="1" applyAlignment="1">
      <alignment vertical="center" wrapText="1"/>
    </xf>
    <xf numFmtId="0" fontId="41" fillId="2" borderId="97" xfId="0" applyFont="1" applyFill="1" applyBorder="1" applyAlignment="1">
      <alignment vertical="center" wrapText="1"/>
    </xf>
    <xf numFmtId="0" fontId="41" fillId="2" borderId="88" xfId="0" applyFont="1" applyFill="1" applyBorder="1" applyAlignment="1">
      <alignment vertical="center" wrapText="1"/>
    </xf>
    <xf numFmtId="0" fontId="41" fillId="2" borderId="36" xfId="0" applyFont="1" applyFill="1" applyBorder="1" applyAlignment="1">
      <alignment vertical="center" wrapText="1"/>
    </xf>
    <xf numFmtId="0" fontId="41" fillId="2" borderId="45" xfId="0" applyFont="1" applyFill="1" applyBorder="1" applyAlignment="1">
      <alignment vertical="center" wrapText="1"/>
    </xf>
    <xf numFmtId="0" fontId="41" fillId="0" borderId="0" xfId="0" applyFont="1" applyFill="1" applyBorder="1" applyAlignment="1">
      <alignment horizontal="left" vertical="top" wrapText="1"/>
    </xf>
    <xf numFmtId="0" fontId="54" fillId="0" borderId="0" xfId="0" applyFont="1" applyFill="1" applyBorder="1" applyAlignment="1">
      <alignment horizontal="left" vertical="top" wrapText="1"/>
    </xf>
    <xf numFmtId="0" fontId="41" fillId="0" borderId="0" xfId="0" applyFont="1" applyFill="1" applyBorder="1" applyAlignment="1">
      <alignment horizontal="right" vertical="center"/>
    </xf>
    <xf numFmtId="0" fontId="40" fillId="6" borderId="0" xfId="0" applyFont="1" applyFill="1" applyBorder="1" applyAlignment="1">
      <alignment vertical="center" wrapText="1"/>
    </xf>
    <xf numFmtId="0" fontId="41" fillId="6" borderId="0" xfId="0" applyFont="1" applyFill="1" applyBorder="1" applyAlignment="1">
      <alignment vertical="center"/>
    </xf>
    <xf numFmtId="0" fontId="40" fillId="6" borderId="0" xfId="0" applyFont="1" applyFill="1" applyAlignment="1">
      <alignment vertical="center" wrapText="1"/>
    </xf>
    <xf numFmtId="0" fontId="56" fillId="0" borderId="0" xfId="0" applyFont="1" applyAlignment="1">
      <alignment vertical="top"/>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center" wrapText="1"/>
      <protection locked="0"/>
    </xf>
    <xf numFmtId="0" fontId="40" fillId="2" borderId="24" xfId="0" applyFont="1" applyFill="1" applyBorder="1" applyAlignment="1" applyProtection="1">
      <alignment horizontal="center" vertical="center" wrapText="1"/>
      <protection locked="0"/>
    </xf>
    <xf numFmtId="0" fontId="37" fillId="0" borderId="0" xfId="0" applyFont="1" applyAlignment="1">
      <alignment vertical="center"/>
    </xf>
    <xf numFmtId="0" fontId="40" fillId="0" borderId="89" xfId="0" applyFont="1" applyBorder="1" applyAlignment="1" applyProtection="1">
      <alignment horizontal="center" vertical="center"/>
      <protection locked="0"/>
    </xf>
    <xf numFmtId="0" fontId="40" fillId="0" borderId="89" xfId="0" applyFont="1" applyBorder="1" applyAlignment="1" applyProtection="1">
      <alignment horizontal="center" vertical="center" wrapText="1"/>
      <protection locked="0"/>
    </xf>
    <xf numFmtId="0" fontId="40" fillId="2" borderId="89" xfId="0" applyFont="1" applyFill="1" applyBorder="1" applyAlignment="1" applyProtection="1">
      <alignment vertical="center" wrapText="1"/>
      <protection locked="0"/>
    </xf>
    <xf numFmtId="176" fontId="40" fillId="0" borderId="89" xfId="0" applyNumberFormat="1" applyFont="1" applyBorder="1" applyAlignment="1" applyProtection="1">
      <alignment vertical="center" shrinkToFit="1"/>
    </xf>
    <xf numFmtId="0" fontId="37" fillId="0" borderId="0" xfId="0" applyFont="1" applyBorder="1" applyAlignment="1" applyProtection="1">
      <alignment vertical="center" wrapText="1"/>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7" fillId="0" borderId="69" xfId="0" applyFont="1" applyFill="1" applyBorder="1" applyAlignment="1">
      <alignment horizontal="center" vertical="center" wrapText="1"/>
    </xf>
    <xf numFmtId="0" fontId="30" fillId="0" borderId="0" xfId="0" applyFont="1">
      <alignment vertical="center"/>
    </xf>
    <xf numFmtId="0" fontId="37" fillId="0" borderId="116" xfId="0" applyFont="1" applyFill="1" applyBorder="1" applyAlignment="1">
      <alignment vertical="center"/>
    </xf>
    <xf numFmtId="0" fontId="32" fillId="12" borderId="58" xfId="0" applyFont="1" applyFill="1" applyBorder="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61" fillId="0" borderId="0" xfId="0" applyFont="1" applyAlignment="1">
      <alignment vertical="center"/>
    </xf>
    <xf numFmtId="0" fontId="60" fillId="0" borderId="73" xfId="0" applyFont="1" applyBorder="1" applyAlignment="1">
      <alignment vertical="center"/>
    </xf>
    <xf numFmtId="0" fontId="60" fillId="0" borderId="78" xfId="0" applyFont="1" applyBorder="1" applyAlignment="1">
      <alignment vertical="center"/>
    </xf>
    <xf numFmtId="0" fontId="40" fillId="0" borderId="69" xfId="0" applyFont="1" applyFill="1" applyBorder="1" applyAlignment="1">
      <alignment vertical="center"/>
    </xf>
    <xf numFmtId="0" fontId="41"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6" xfId="0" applyFont="1" applyFill="1" applyBorder="1" applyAlignment="1">
      <alignment horizontal="center" vertical="center"/>
    </xf>
    <xf numFmtId="0" fontId="8" fillId="8" borderId="127" xfId="0" applyFont="1" applyFill="1" applyBorder="1" applyAlignment="1">
      <alignment horizontal="center" vertical="center"/>
    </xf>
    <xf numFmtId="0" fontId="8" fillId="8" borderId="128" xfId="0" applyFont="1" applyFill="1" applyBorder="1" applyAlignment="1">
      <alignment horizontal="center"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131"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0" fontId="40" fillId="2" borderId="46" xfId="0" applyFont="1" applyFill="1" applyBorder="1" applyAlignment="1" applyProtection="1">
      <alignment horizontal="center" vertical="center"/>
      <protection locked="0"/>
    </xf>
    <xf numFmtId="0" fontId="0" fillId="0" borderId="0" xfId="0" applyAlignment="1">
      <alignment horizontal="left" vertical="top" wrapText="1"/>
    </xf>
    <xf numFmtId="0" fontId="40" fillId="2" borderId="24" xfId="0" applyFont="1" applyFill="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0" fontId="63" fillId="0" borderId="0" xfId="0" applyFont="1" applyAlignment="1">
      <alignment horizontal="center" vertical="center"/>
    </xf>
    <xf numFmtId="0" fontId="64" fillId="0" borderId="0" xfId="0" applyFont="1">
      <alignment vertical="center"/>
    </xf>
    <xf numFmtId="0" fontId="16" fillId="0" borderId="0" xfId="0" applyFont="1">
      <alignment vertical="center"/>
    </xf>
    <xf numFmtId="0" fontId="0" fillId="0" borderId="1" xfId="0" applyBorder="1">
      <alignment vertical="center"/>
    </xf>
    <xf numFmtId="0" fontId="0" fillId="0" borderId="1" xfId="0" applyBorder="1" applyAlignment="1">
      <alignment horizontal="left" vertical="center" wrapText="1"/>
    </xf>
    <xf numFmtId="0" fontId="40" fillId="12" borderId="106" xfId="0" applyFont="1" applyFill="1" applyBorder="1" applyAlignment="1">
      <alignment vertical="center" shrinkToFit="1"/>
    </xf>
    <xf numFmtId="0" fontId="40" fillId="0" borderId="117" xfId="0" applyFont="1" applyFill="1" applyBorder="1" applyAlignment="1" applyProtection="1">
      <alignment horizontal="center" vertical="center"/>
    </xf>
    <xf numFmtId="0" fontId="40" fillId="0" borderId="31" xfId="0" applyFont="1" applyFill="1" applyBorder="1" applyAlignment="1" applyProtection="1">
      <alignment horizontal="center" vertical="center"/>
    </xf>
    <xf numFmtId="0" fontId="40" fillId="2" borderId="118" xfId="0" applyNumberFormat="1" applyFont="1" applyFill="1" applyBorder="1" applyAlignment="1" applyProtection="1">
      <alignment vertical="center"/>
    </xf>
    <xf numFmtId="0" fontId="40" fillId="2" borderId="119" xfId="0" applyNumberFormat="1" applyFont="1" applyFill="1" applyBorder="1" applyAlignment="1" applyProtection="1">
      <alignment vertical="center"/>
    </xf>
    <xf numFmtId="0" fontId="40" fillId="2" borderId="1" xfId="0" applyFont="1" applyFill="1" applyBorder="1" applyAlignment="1" applyProtection="1">
      <alignment horizontal="center" vertical="center"/>
    </xf>
    <xf numFmtId="0" fontId="40" fillId="2" borderId="16" xfId="0" applyNumberFormat="1" applyFont="1" applyFill="1" applyBorder="1" applyAlignment="1" applyProtection="1">
      <alignment vertical="center"/>
    </xf>
    <xf numFmtId="0" fontId="40" fillId="2" borderId="1" xfId="0" applyNumberFormat="1" applyFont="1" applyFill="1" applyBorder="1" applyAlignment="1" applyProtection="1">
      <alignment vertical="center"/>
    </xf>
    <xf numFmtId="0" fontId="40" fillId="2" borderId="16" xfId="0" applyNumberFormat="1" applyFont="1" applyFill="1" applyBorder="1" applyAlignment="1" applyProtection="1">
      <alignment vertical="center" shrinkToFit="1"/>
    </xf>
    <xf numFmtId="0" fontId="40" fillId="2" borderId="16" xfId="0" applyNumberFormat="1" applyFont="1" applyFill="1" applyBorder="1" applyAlignment="1" applyProtection="1">
      <alignment vertical="center" wrapText="1" shrinkToFit="1"/>
    </xf>
    <xf numFmtId="0" fontId="40" fillId="2" borderId="31" xfId="0" applyNumberFormat="1" applyFont="1" applyFill="1" applyBorder="1" applyAlignment="1" applyProtection="1">
      <alignment vertical="center"/>
    </xf>
    <xf numFmtId="0" fontId="40" fillId="2" borderId="32" xfId="0" applyNumberFormat="1" applyFont="1" applyFill="1" applyBorder="1" applyAlignment="1" applyProtection="1">
      <alignment vertical="center"/>
    </xf>
    <xf numFmtId="0" fontId="40" fillId="2" borderId="1" xfId="0" applyNumberFormat="1" applyFont="1" applyFill="1" applyBorder="1" applyAlignment="1" applyProtection="1">
      <alignment vertical="center" shrinkToFit="1"/>
    </xf>
    <xf numFmtId="0" fontId="40" fillId="2" borderId="1" xfId="0" applyNumberFormat="1" applyFont="1" applyFill="1" applyBorder="1" applyAlignment="1" applyProtection="1">
      <alignment vertical="center" wrapText="1" shrinkToFit="1"/>
    </xf>
    <xf numFmtId="176" fontId="40" fillId="7" borderId="16" xfId="0" applyNumberFormat="1" applyFont="1" applyFill="1" applyBorder="1" applyAlignment="1" applyProtection="1">
      <alignment vertical="center" shrinkToFit="1"/>
      <protection locked="0"/>
    </xf>
    <xf numFmtId="176" fontId="40" fillId="7" borderId="7" xfId="0" applyNumberFormat="1" applyFont="1" applyFill="1" applyBorder="1" applyAlignment="1" applyProtection="1">
      <alignment vertical="center" shrinkToFit="1"/>
      <protection locked="0"/>
    </xf>
    <xf numFmtId="176" fontId="40" fillId="5" borderId="16" xfId="0" applyNumberFormat="1" applyFont="1" applyFill="1" applyBorder="1" applyAlignment="1" applyProtection="1">
      <alignment vertical="center" shrinkToFit="1"/>
      <protection locked="0"/>
    </xf>
    <xf numFmtId="176" fontId="40" fillId="5" borderId="7" xfId="0" applyNumberFormat="1" applyFont="1" applyFill="1" applyBorder="1" applyAlignment="1" applyProtection="1">
      <alignment vertical="center" shrinkToFit="1"/>
      <protection locked="0"/>
    </xf>
    <xf numFmtId="183" fontId="40" fillId="5" borderId="7" xfId="0" applyNumberFormat="1" applyFont="1" applyFill="1" applyBorder="1" applyAlignment="1" applyProtection="1">
      <alignment vertical="center" shrinkToFit="1"/>
      <protection locked="0"/>
    </xf>
    <xf numFmtId="179" fontId="40" fillId="5" borderId="7" xfId="0" applyNumberFormat="1" applyFont="1" applyFill="1" applyBorder="1" applyAlignment="1" applyProtection="1">
      <alignment vertical="center" shrinkToFit="1"/>
      <protection locked="0"/>
    </xf>
    <xf numFmtId="176" fontId="40" fillId="6" borderId="7" xfId="0" applyNumberFormat="1" applyFont="1" applyFill="1" applyBorder="1" applyAlignment="1" applyProtection="1">
      <alignment vertical="center" shrinkToFit="1"/>
      <protection locked="0"/>
    </xf>
    <xf numFmtId="176" fontId="40" fillId="7" borderId="1" xfId="0" applyNumberFormat="1" applyFont="1" applyFill="1" applyBorder="1" applyAlignment="1" applyProtection="1">
      <alignment vertical="center" shrinkToFit="1"/>
      <protection locked="0"/>
    </xf>
    <xf numFmtId="176" fontId="40" fillId="5" borderId="1" xfId="0" applyNumberFormat="1" applyFont="1" applyFill="1" applyBorder="1" applyAlignment="1" applyProtection="1">
      <alignment vertical="center" shrinkToFit="1"/>
      <protection locked="0"/>
    </xf>
    <xf numFmtId="183" fontId="40" fillId="5" borderId="1" xfId="0" applyNumberFormat="1" applyFont="1" applyFill="1" applyBorder="1" applyAlignment="1" applyProtection="1">
      <alignment vertical="center" shrinkToFit="1"/>
      <protection locked="0"/>
    </xf>
    <xf numFmtId="179" fontId="40" fillId="5" borderId="1" xfId="0" applyNumberFormat="1" applyFont="1" applyFill="1" applyBorder="1" applyAlignment="1" applyProtection="1">
      <alignment vertical="center" shrinkToFit="1"/>
      <protection locked="0"/>
    </xf>
    <xf numFmtId="176" fontId="40" fillId="6" borderId="1" xfId="0" applyNumberFormat="1" applyFont="1" applyFill="1" applyBorder="1" applyAlignment="1" applyProtection="1">
      <alignment vertical="center" shrinkToFit="1"/>
      <protection locked="0"/>
    </xf>
    <xf numFmtId="176" fontId="40" fillId="7" borderId="4" xfId="0" applyNumberFormat="1" applyFont="1" applyFill="1" applyBorder="1" applyAlignment="1" applyProtection="1">
      <alignment vertical="center" shrinkToFit="1"/>
      <protection locked="0"/>
    </xf>
    <xf numFmtId="176" fontId="40" fillId="5" borderId="4" xfId="0" applyNumberFormat="1" applyFont="1" applyFill="1" applyBorder="1" applyAlignment="1" applyProtection="1">
      <alignment vertical="center" shrinkToFit="1"/>
      <protection locked="0"/>
    </xf>
    <xf numFmtId="183" fontId="40" fillId="5" borderId="4" xfId="0" applyNumberFormat="1" applyFont="1" applyFill="1" applyBorder="1" applyAlignment="1" applyProtection="1">
      <alignment vertical="center" shrinkToFit="1"/>
      <protection locked="0"/>
    </xf>
    <xf numFmtId="179" fontId="40" fillId="5" borderId="4" xfId="0" applyNumberFormat="1" applyFont="1" applyFill="1" applyBorder="1" applyAlignment="1" applyProtection="1">
      <alignment vertical="center" shrinkToFit="1"/>
      <protection locked="0"/>
    </xf>
    <xf numFmtId="176" fontId="40" fillId="6" borderId="4" xfId="0" applyNumberFormat="1" applyFont="1" applyFill="1" applyBorder="1" applyAlignment="1" applyProtection="1">
      <alignment vertical="center" shrinkToFit="1"/>
      <protection locked="0"/>
    </xf>
    <xf numFmtId="0" fontId="40" fillId="5" borderId="3" xfId="0" applyFont="1" applyFill="1" applyBorder="1" applyProtection="1">
      <alignment vertical="center"/>
      <protection locked="0"/>
    </xf>
    <xf numFmtId="0" fontId="40" fillId="5" borderId="7"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36" fillId="7" borderId="132" xfId="0" applyFont="1" applyFill="1" applyBorder="1" applyProtection="1">
      <alignment vertical="center"/>
      <protection locked="0"/>
    </xf>
    <xf numFmtId="0" fontId="40" fillId="2" borderId="91" xfId="0" applyFont="1" applyFill="1" applyBorder="1" applyAlignment="1" applyProtection="1">
      <alignment horizontal="center" vertical="center" wrapText="1"/>
      <protection locked="0"/>
    </xf>
    <xf numFmtId="176" fontId="40" fillId="7" borderId="90" xfId="0" applyNumberFormat="1" applyFont="1" applyFill="1" applyBorder="1" applyAlignment="1" applyProtection="1">
      <alignment vertical="center" shrinkToFit="1"/>
      <protection locked="0"/>
    </xf>
    <xf numFmtId="176" fontId="40" fillId="7" borderId="73" xfId="0" applyNumberFormat="1" applyFont="1" applyFill="1" applyBorder="1" applyAlignment="1" applyProtection="1">
      <alignment vertical="center" shrinkToFit="1"/>
      <protection locked="0"/>
    </xf>
    <xf numFmtId="176" fontId="40" fillId="7" borderId="132" xfId="0" applyNumberFormat="1" applyFont="1" applyFill="1" applyBorder="1" applyAlignment="1" applyProtection="1">
      <alignment vertical="center" shrinkToFit="1"/>
      <protection locked="0"/>
    </xf>
    <xf numFmtId="0" fontId="36" fillId="5" borderId="132" xfId="0" applyFont="1" applyFill="1" applyBorder="1">
      <alignment vertical="center"/>
    </xf>
    <xf numFmtId="0" fontId="41" fillId="2" borderId="72" xfId="0" applyFont="1" applyFill="1" applyBorder="1" applyAlignment="1" applyProtection="1">
      <alignment horizontal="center" vertical="center" wrapText="1"/>
      <protection locked="0"/>
    </xf>
    <xf numFmtId="181" fontId="40" fillId="5" borderId="70" xfId="0" applyNumberFormat="1" applyFont="1" applyFill="1" applyBorder="1" applyAlignment="1" applyProtection="1">
      <alignment vertical="center" shrinkToFit="1"/>
      <protection locked="0"/>
    </xf>
    <xf numFmtId="181" fontId="40" fillId="5" borderId="73" xfId="0" applyNumberFormat="1" applyFont="1" applyFill="1" applyBorder="1" applyAlignment="1" applyProtection="1">
      <alignment vertical="center" shrinkToFit="1"/>
      <protection locked="0"/>
    </xf>
    <xf numFmtId="0" fontId="57" fillId="0" borderId="1" xfId="0" applyFont="1" applyFill="1" applyBorder="1">
      <alignment vertical="center"/>
    </xf>
    <xf numFmtId="0" fontId="43" fillId="7" borderId="113" xfId="0" applyFont="1" applyFill="1" applyBorder="1" applyProtection="1">
      <alignment vertical="center"/>
      <protection locked="0"/>
    </xf>
    <xf numFmtId="0" fontId="43" fillId="7" borderId="6" xfId="0" applyFont="1" applyFill="1" applyBorder="1" applyProtection="1">
      <alignment vertical="center"/>
      <protection locked="0"/>
    </xf>
    <xf numFmtId="0" fontId="43" fillId="5" borderId="108" xfId="0" applyFont="1" applyFill="1" applyBorder="1" applyProtection="1">
      <alignment vertical="center"/>
      <protection locked="0"/>
    </xf>
    <xf numFmtId="0" fontId="43" fillId="5" borderId="109" xfId="0" applyFont="1" applyFill="1" applyBorder="1" applyProtection="1">
      <alignment vertical="center"/>
      <protection locked="0"/>
    </xf>
    <xf numFmtId="0" fontId="37" fillId="12" borderId="16" xfId="0" applyFont="1" applyFill="1" applyBorder="1" applyAlignment="1" applyProtection="1">
      <alignment horizontal="center" vertical="center" wrapText="1"/>
      <protection locked="0"/>
    </xf>
    <xf numFmtId="0" fontId="37" fillId="12" borderId="73" xfId="0" applyFont="1" applyFill="1" applyBorder="1" applyAlignment="1" applyProtection="1">
      <alignment horizontal="center" vertical="center" wrapText="1"/>
      <protection locked="0"/>
    </xf>
    <xf numFmtId="176" fontId="37" fillId="12" borderId="81" xfId="0" applyNumberFormat="1" applyFont="1" applyFill="1" applyBorder="1" applyAlignment="1" applyProtection="1">
      <alignment horizontal="center" vertical="center" shrinkToFit="1"/>
    </xf>
    <xf numFmtId="176" fontId="37" fillId="12" borderId="67" xfId="0" applyNumberFormat="1" applyFont="1" applyFill="1" applyBorder="1" applyAlignment="1" applyProtection="1">
      <alignment horizontal="center" vertical="center" wrapText="1" shrinkToFit="1"/>
    </xf>
    <xf numFmtId="176" fontId="37" fillId="12" borderId="101" xfId="0" applyNumberFormat="1" applyFont="1" applyFill="1" applyBorder="1" applyAlignment="1" applyProtection="1">
      <alignment horizontal="center" vertical="center" wrapText="1" shrinkToFit="1"/>
    </xf>
    <xf numFmtId="176" fontId="37" fillId="12" borderId="68" xfId="0" applyNumberFormat="1" applyFont="1" applyFill="1" applyBorder="1" applyAlignment="1" applyProtection="1">
      <alignment horizontal="center" vertical="center" wrapText="1" shrinkToFit="1"/>
    </xf>
    <xf numFmtId="0" fontId="37" fillId="12" borderId="1" xfId="0" applyFont="1" applyFill="1" applyBorder="1" applyAlignment="1" applyProtection="1">
      <alignment horizontal="center" vertical="center" wrapText="1"/>
      <protection locked="0"/>
    </xf>
    <xf numFmtId="0" fontId="37" fillId="12" borderId="69" xfId="0" applyFont="1" applyFill="1" applyBorder="1" applyAlignment="1" applyProtection="1">
      <alignment horizontal="center" vertical="center" wrapText="1"/>
      <protection locked="0"/>
    </xf>
    <xf numFmtId="176" fontId="68" fillId="0" borderId="2" xfId="0" applyNumberFormat="1" applyFont="1" applyBorder="1" applyAlignment="1" applyProtection="1">
      <alignment vertical="center" shrinkToFit="1"/>
    </xf>
    <xf numFmtId="0" fontId="68" fillId="2" borderId="107" xfId="0" applyFont="1" applyFill="1" applyBorder="1" applyAlignment="1" applyProtection="1">
      <alignment vertical="center" wrapText="1"/>
    </xf>
    <xf numFmtId="176" fontId="68" fillId="0" borderId="99" xfId="0" applyNumberFormat="1" applyFont="1" applyBorder="1" applyAlignment="1" applyProtection="1">
      <alignment vertical="center" shrinkToFit="1"/>
    </xf>
    <xf numFmtId="176" fontId="68" fillId="0" borderId="110" xfId="0" applyNumberFormat="1" applyFont="1" applyBorder="1" applyAlignment="1" applyProtection="1">
      <alignment vertical="center" shrinkToFit="1"/>
    </xf>
    <xf numFmtId="176" fontId="68" fillId="0" borderId="100" xfId="0" applyNumberFormat="1" applyFont="1" applyBorder="1" applyAlignment="1" applyProtection="1">
      <alignment vertical="center" shrinkToFit="1"/>
    </xf>
    <xf numFmtId="176" fontId="68" fillId="0" borderId="82" xfId="0" applyNumberFormat="1" applyFont="1" applyBorder="1" applyAlignment="1" applyProtection="1">
      <alignment vertical="center" shrinkToFit="1"/>
    </xf>
    <xf numFmtId="176" fontId="68" fillId="0" borderId="77" xfId="0" applyNumberFormat="1" applyFont="1" applyBorder="1" applyAlignment="1" applyProtection="1">
      <alignment vertical="center" shrinkToFit="1"/>
    </xf>
    <xf numFmtId="176" fontId="68" fillId="0" borderId="78" xfId="0" applyNumberFormat="1" applyFont="1" applyBorder="1" applyAlignment="1" applyProtection="1">
      <alignment vertical="center" shrinkToFit="1"/>
    </xf>
    <xf numFmtId="176" fontId="68" fillId="0" borderId="1" xfId="0" applyNumberFormat="1" applyFont="1" applyFill="1" applyBorder="1" applyAlignment="1" applyProtection="1">
      <alignment vertical="center" shrinkToFit="1"/>
    </xf>
    <xf numFmtId="176" fontId="68" fillId="0" borderId="45" xfId="0" applyNumberFormat="1" applyFont="1" applyBorder="1" applyAlignment="1" applyProtection="1">
      <alignment vertical="center" shrinkToFit="1"/>
    </xf>
    <xf numFmtId="179" fontId="68" fillId="0" borderId="136" xfId="0" applyNumberFormat="1" applyFont="1" applyBorder="1" applyAlignment="1" applyProtection="1">
      <alignment vertical="center" shrinkToFit="1"/>
    </xf>
    <xf numFmtId="179" fontId="68" fillId="0" borderId="110" xfId="0" applyNumberFormat="1" applyFont="1" applyBorder="1" applyAlignment="1" applyProtection="1">
      <alignment vertical="center" shrinkToFit="1"/>
    </xf>
    <xf numFmtId="179" fontId="68" fillId="0" borderId="45" xfId="0" applyNumberFormat="1" applyFont="1" applyBorder="1" applyAlignment="1" applyProtection="1">
      <alignment vertical="center" shrinkToFit="1"/>
    </xf>
    <xf numFmtId="176" fontId="68" fillId="0" borderId="25" xfId="0" applyNumberFormat="1" applyFont="1" applyBorder="1" applyAlignment="1" applyProtection="1">
      <alignment vertical="center" shrinkToFit="1"/>
    </xf>
    <xf numFmtId="176" fontId="68" fillId="0" borderId="99" xfId="0" applyNumberFormat="1" applyFont="1" applyFill="1" applyBorder="1" applyAlignment="1" applyProtection="1">
      <alignment vertical="center" shrinkToFit="1"/>
    </xf>
    <xf numFmtId="176" fontId="68" fillId="0" borderId="1" xfId="0" applyNumberFormat="1" applyFont="1" applyBorder="1" applyAlignment="1" applyProtection="1">
      <alignment vertical="center" shrinkToFit="1"/>
    </xf>
    <xf numFmtId="176" fontId="68" fillId="0" borderId="3" xfId="0" applyNumberFormat="1" applyFont="1" applyBorder="1" applyAlignment="1" applyProtection="1">
      <alignment vertical="center" shrinkToFit="1"/>
    </xf>
    <xf numFmtId="0" fontId="43" fillId="0" borderId="104" xfId="0" applyFont="1" applyBorder="1" applyAlignment="1" applyProtection="1">
      <alignment vertical="center" shrinkToFit="1"/>
    </xf>
    <xf numFmtId="0" fontId="43" fillId="0" borderId="105" xfId="0" applyFont="1" applyBorder="1" applyAlignment="1" applyProtection="1">
      <alignment vertical="center" shrinkToFit="1"/>
    </xf>
    <xf numFmtId="0" fontId="43" fillId="0" borderId="107" xfId="0" applyFont="1" applyBorder="1" applyAlignment="1" applyProtection="1">
      <alignment vertical="center" shrinkToFit="1"/>
    </xf>
    <xf numFmtId="0" fontId="43" fillId="0" borderId="135" xfId="0" applyFont="1" applyBorder="1" applyAlignment="1" applyProtection="1">
      <alignment vertical="center" shrinkToFit="1"/>
    </xf>
    <xf numFmtId="0" fontId="43" fillId="0" borderId="134" xfId="0" applyFont="1" applyBorder="1" applyAlignment="1" applyProtection="1">
      <alignment vertical="center" shrinkToFit="1"/>
    </xf>
    <xf numFmtId="0" fontId="26" fillId="0" borderId="1" xfId="0" applyFont="1" applyFill="1" applyBorder="1" applyProtection="1">
      <alignment vertical="center"/>
      <protection locked="0"/>
    </xf>
    <xf numFmtId="0" fontId="37" fillId="0" borderId="5" xfId="0" applyFont="1" applyFill="1" applyBorder="1" applyProtection="1">
      <alignment vertical="center"/>
    </xf>
    <xf numFmtId="0" fontId="37" fillId="0" borderId="2" xfId="0" applyFont="1" applyFill="1" applyBorder="1" applyProtection="1">
      <alignment vertical="center"/>
    </xf>
    <xf numFmtId="0" fontId="37" fillId="0" borderId="3" xfId="0" applyFont="1" applyFill="1" applyBorder="1" applyProtection="1">
      <alignment vertical="center"/>
    </xf>
    <xf numFmtId="0" fontId="37" fillId="0" borderId="4" xfId="0" applyFont="1" applyFill="1" applyBorder="1" applyProtection="1">
      <alignment vertical="center"/>
    </xf>
    <xf numFmtId="176" fontId="40" fillId="0" borderId="7" xfId="0" applyNumberFormat="1" applyFont="1" applyFill="1" applyBorder="1" applyAlignment="1" applyProtection="1">
      <alignment vertical="center"/>
    </xf>
    <xf numFmtId="0" fontId="40" fillId="0" borderId="6" xfId="0" applyFont="1" applyFill="1" applyBorder="1" applyAlignment="1" applyProtection="1">
      <alignment vertical="center"/>
    </xf>
    <xf numFmtId="176" fontId="40" fillId="0" borderId="11" xfId="0" applyNumberFormat="1" applyFont="1" applyFill="1" applyBorder="1" applyAlignment="1" applyProtection="1">
      <alignment vertical="center"/>
    </xf>
    <xf numFmtId="0" fontId="40" fillId="0" borderId="10" xfId="0" applyFont="1" applyFill="1" applyBorder="1" applyAlignment="1" applyProtection="1">
      <alignment vertical="center"/>
    </xf>
    <xf numFmtId="176" fontId="40" fillId="0" borderId="24" xfId="0" applyNumberFormat="1" applyFont="1" applyFill="1" applyBorder="1" applyAlignment="1" applyProtection="1">
      <alignment vertical="center"/>
    </xf>
    <xf numFmtId="0" fontId="40" fillId="0" borderId="19" xfId="0" applyFont="1" applyFill="1" applyBorder="1" applyAlignment="1" applyProtection="1">
      <alignment vertical="center"/>
    </xf>
    <xf numFmtId="0" fontId="37" fillId="5" borderId="0" xfId="0" applyFont="1" applyFill="1" applyBorder="1" applyAlignment="1" applyProtection="1">
      <alignment horizontal="center" vertical="center"/>
      <protection locked="0"/>
    </xf>
    <xf numFmtId="0" fontId="8" fillId="8" borderId="1" xfId="0" applyFont="1" applyFill="1" applyBorder="1" applyAlignment="1">
      <alignment vertical="center"/>
    </xf>
    <xf numFmtId="0" fontId="8" fillId="8" borderId="67" xfId="0" applyFont="1" applyFill="1" applyBorder="1" applyAlignment="1">
      <alignment vertical="center"/>
    </xf>
    <xf numFmtId="0" fontId="0" fillId="8" borderId="71" xfId="0" applyFill="1" applyBorder="1" applyAlignment="1">
      <alignment vertical="center"/>
    </xf>
    <xf numFmtId="0" fontId="0" fillId="8" borderId="31" xfId="0" applyFill="1" applyBorder="1" applyAlignment="1">
      <alignment vertical="center"/>
    </xf>
    <xf numFmtId="0" fontId="0" fillId="0" borderId="31" xfId="0" applyBorder="1" applyAlignment="1">
      <alignment vertical="center"/>
    </xf>
    <xf numFmtId="0" fontId="0" fillId="8" borderId="15" xfId="0" applyFill="1" applyBorder="1" applyAlignment="1">
      <alignment vertical="center"/>
    </xf>
    <xf numFmtId="0" fontId="56" fillId="0" borderId="0" xfId="0" applyFont="1" applyAlignment="1">
      <alignment horizontal="left" vertical="top"/>
    </xf>
    <xf numFmtId="0" fontId="56" fillId="0" borderId="0" xfId="0" applyFont="1" applyAlignment="1">
      <alignment horizontal="left" vertical="top" wrapText="1"/>
    </xf>
    <xf numFmtId="0" fontId="53"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8" borderId="69" xfId="0" applyFill="1" applyBorder="1" applyAlignment="1">
      <alignment horizontal="left" vertical="center"/>
    </xf>
    <xf numFmtId="0" fontId="0" fillId="8" borderId="1" xfId="0" applyFill="1" applyBorder="1" applyAlignment="1">
      <alignment horizontal="left" vertical="center"/>
    </xf>
    <xf numFmtId="0" fontId="0" fillId="8" borderId="17" xfId="0" applyFill="1" applyBorder="1" applyAlignment="1">
      <alignment horizontal="left" vertical="center"/>
    </xf>
    <xf numFmtId="0" fontId="0" fillId="8" borderId="23" xfId="0" applyFill="1" applyBorder="1" applyAlignment="1">
      <alignment horizontal="left" vertical="center"/>
    </xf>
    <xf numFmtId="0" fontId="0" fillId="8" borderId="72" xfId="0" applyFill="1" applyBorder="1" applyAlignment="1">
      <alignment horizontal="left" vertical="center"/>
    </xf>
    <xf numFmtId="0" fontId="0" fillId="8" borderId="2" xfId="0" applyFill="1" applyBorder="1" applyAlignment="1">
      <alignment horizontal="left" vertical="center"/>
    </xf>
    <xf numFmtId="0" fontId="0" fillId="8" borderId="73" xfId="0"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0" fillId="8" borderId="75" xfId="0" applyFill="1" applyBorder="1" applyAlignment="1">
      <alignment horizontal="left" vertical="center"/>
    </xf>
    <xf numFmtId="0" fontId="7" fillId="8" borderId="76" xfId="4" applyFill="1" applyBorder="1" applyAlignment="1">
      <alignment horizontal="left" vertical="center"/>
    </xf>
    <xf numFmtId="0" fontId="0" fillId="8" borderId="77" xfId="0" applyFill="1" applyBorder="1" applyAlignment="1">
      <alignment horizontal="left" vertical="center"/>
    </xf>
    <xf numFmtId="0" fontId="0" fillId="8" borderId="82" xfId="0" applyFill="1" applyBorder="1" applyAlignment="1">
      <alignment horizontal="left" vertical="center"/>
    </xf>
    <xf numFmtId="0" fontId="0" fillId="8" borderId="78" xfId="0" applyFill="1" applyBorder="1" applyAlignment="1">
      <alignment horizontal="left" vertical="center"/>
    </xf>
    <xf numFmtId="0" fontId="0" fillId="8" borderId="74" xfId="0" applyFill="1" applyBorder="1" applyAlignment="1">
      <alignment horizontal="left" vertical="center"/>
    </xf>
    <xf numFmtId="0" fontId="0" fillId="8" borderId="16" xfId="0" applyFill="1" applyBorder="1" applyAlignment="1">
      <alignment horizontal="left" vertical="center"/>
    </xf>
    <xf numFmtId="0" fontId="0" fillId="8" borderId="5" xfId="0" applyFill="1" applyBorder="1" applyAlignment="1">
      <alignment horizontal="left" vertical="center"/>
    </xf>
    <xf numFmtId="0" fontId="0" fillId="8" borderId="70" xfId="0"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81" xfId="0" applyFont="1" applyFill="1" applyBorder="1" applyAlignment="1">
      <alignment vertical="center"/>
    </xf>
    <xf numFmtId="0" fontId="8" fillId="8" borderId="103" xfId="0" applyFont="1" applyFill="1" applyBorder="1" applyAlignment="1">
      <alignment vertical="center"/>
    </xf>
    <xf numFmtId="0" fontId="8" fillId="8" borderId="101"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1" fillId="0" borderId="0" xfId="0" applyFont="1" applyFill="1" applyBorder="1" applyAlignment="1">
      <alignment horizontal="left" vertical="top" wrapText="1"/>
    </xf>
    <xf numFmtId="0" fontId="58"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7" fillId="0" borderId="50" xfId="0" applyFont="1" applyFill="1" applyBorder="1" applyAlignment="1" applyProtection="1">
      <alignment horizontal="center" vertical="center" wrapText="1"/>
    </xf>
    <xf numFmtId="0" fontId="37" fillId="0" borderId="51" xfId="0" applyFont="1" applyFill="1" applyBorder="1" applyAlignment="1" applyProtection="1">
      <alignment horizontal="center" vertical="center" wrapText="1"/>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2" borderId="50" xfId="0" applyFont="1" applyFill="1" applyBorder="1" applyAlignment="1" applyProtection="1">
      <alignment vertical="center"/>
    </xf>
    <xf numFmtId="0" fontId="37" fillId="2" borderId="51" xfId="0" applyFont="1" applyFill="1" applyBorder="1" applyAlignment="1" applyProtection="1">
      <alignment vertical="center"/>
    </xf>
    <xf numFmtId="0" fontId="37" fillId="2" borderId="79" xfId="0" applyFont="1" applyFill="1" applyBorder="1" applyAlignment="1" applyProtection="1">
      <alignment vertical="center"/>
    </xf>
    <xf numFmtId="0" fontId="37" fillId="2" borderId="52" xfId="0" applyFont="1" applyFill="1" applyBorder="1" applyAlignment="1" applyProtection="1">
      <alignment vertical="center" wrapText="1"/>
    </xf>
    <xf numFmtId="0" fontId="37" fillId="2" borderId="14" xfId="0" applyFont="1" applyFill="1" applyBorder="1" applyAlignment="1" applyProtection="1">
      <alignment vertical="center" wrapText="1"/>
    </xf>
    <xf numFmtId="0" fontId="37" fillId="2" borderId="80" xfId="0" applyFont="1" applyFill="1" applyBorder="1" applyAlignment="1" applyProtection="1">
      <alignment vertical="center" wrapText="1"/>
    </xf>
    <xf numFmtId="0" fontId="37" fillId="0" borderId="2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9" xfId="0" applyFont="1" applyFill="1" applyBorder="1" applyAlignment="1">
      <alignment vertical="center" wrapText="1"/>
    </xf>
    <xf numFmtId="0" fontId="37" fillId="0" borderId="10" xfId="0" applyFont="1" applyFill="1" applyBorder="1" applyAlignment="1">
      <alignment vertical="center"/>
    </xf>
    <xf numFmtId="0" fontId="37" fillId="0" borderId="11" xfId="0" applyFont="1" applyFill="1" applyBorder="1" applyAlignment="1">
      <alignment vertical="center"/>
    </xf>
    <xf numFmtId="176" fontId="37" fillId="0" borderId="12" xfId="0" applyNumberFormat="1" applyFont="1" applyFill="1" applyBorder="1" applyAlignment="1" applyProtection="1">
      <alignment horizontal="right" vertical="center"/>
    </xf>
    <xf numFmtId="0" fontId="37" fillId="0" borderId="10" xfId="0" applyFont="1" applyFill="1" applyBorder="1" applyAlignment="1" applyProtection="1">
      <alignment horizontal="righ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3" xfId="0" applyFont="1" applyFill="1" applyBorder="1" applyAlignment="1">
      <alignment horizontal="center" vertical="center"/>
    </xf>
    <xf numFmtId="176" fontId="37" fillId="0" borderId="3" xfId="0" applyNumberFormat="1"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37" fillId="2" borderId="1" xfId="0" applyFont="1" applyFill="1" applyBorder="1" applyAlignment="1" applyProtection="1">
      <alignment vertical="center"/>
    </xf>
    <xf numFmtId="0" fontId="37" fillId="2" borderId="1" xfId="0" applyFont="1" applyFill="1" applyBorder="1" applyAlignment="1" applyProtection="1">
      <alignment horizontal="left" vertical="center"/>
    </xf>
    <xf numFmtId="0" fontId="40" fillId="3" borderId="2"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176" fontId="37" fillId="0" borderId="55" xfId="0" applyNumberFormat="1" applyFont="1" applyFill="1" applyBorder="1" applyAlignment="1" applyProtection="1">
      <alignment horizontal="center" vertical="center"/>
    </xf>
    <xf numFmtId="176" fontId="37" fillId="0" borderId="56" xfId="0" applyNumberFormat="1" applyFont="1" applyFill="1" applyBorder="1" applyAlignment="1" applyProtection="1">
      <alignment horizontal="center" vertical="center"/>
    </xf>
    <xf numFmtId="176" fontId="37" fillId="0" borderId="57" xfId="0" applyNumberFormat="1" applyFont="1" applyFill="1" applyBorder="1" applyAlignment="1" applyProtection="1">
      <alignment horizontal="center" vertical="center"/>
    </xf>
    <xf numFmtId="176" fontId="37" fillId="0" borderId="59" xfId="0" applyNumberFormat="1" applyFont="1" applyFill="1" applyBorder="1" applyAlignment="1" applyProtection="1">
      <alignment horizontal="center" vertical="center"/>
    </xf>
    <xf numFmtId="176" fontId="37" fillId="0" borderId="60" xfId="0" applyNumberFormat="1"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176" fontId="37" fillId="0" borderId="5" xfId="0" applyNumberFormat="1" applyFont="1" applyFill="1" applyBorder="1" applyAlignment="1" applyProtection="1">
      <alignment horizontal="right" vertical="center"/>
    </xf>
    <xf numFmtId="0" fontId="37" fillId="0" borderId="6" xfId="0" applyFont="1" applyFill="1" applyBorder="1" applyAlignment="1" applyProtection="1">
      <alignment horizontal="right" vertical="center"/>
    </xf>
    <xf numFmtId="0" fontId="38" fillId="6" borderId="0" xfId="0" applyFont="1" applyFill="1" applyAlignment="1" applyProtection="1">
      <alignment horizontal="center" vertical="center"/>
      <protection locked="0"/>
    </xf>
    <xf numFmtId="0" fontId="37" fillId="2" borderId="23" xfId="0" applyFont="1" applyFill="1" applyBorder="1" applyAlignment="1" applyProtection="1">
      <alignment vertical="center"/>
    </xf>
    <xf numFmtId="0" fontId="37" fillId="2" borderId="19" xfId="0" applyFont="1" applyFill="1" applyBorder="1" applyAlignment="1" applyProtection="1">
      <alignment vertical="center"/>
    </xf>
    <xf numFmtId="0" fontId="37" fillId="2" borderId="24" xfId="0" applyFont="1" applyFill="1" applyBorder="1" applyAlignment="1" applyProtection="1">
      <alignment vertical="center"/>
    </xf>
    <xf numFmtId="0" fontId="38" fillId="0" borderId="0" xfId="0" applyFont="1" applyFill="1" applyAlignment="1">
      <alignment horizontal="right" vertical="center" shrinkToFit="1"/>
    </xf>
    <xf numFmtId="0" fontId="37" fillId="0" borderId="5"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23"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xf>
    <xf numFmtId="0" fontId="37" fillId="2" borderId="6" xfId="0" applyNumberFormat="1" applyFont="1" applyFill="1" applyBorder="1" applyAlignment="1" applyProtection="1">
      <alignment vertical="center"/>
    </xf>
    <xf numFmtId="0" fontId="37" fillId="0" borderId="7" xfId="0" applyFont="1" applyFill="1" applyBorder="1" applyAlignment="1" applyProtection="1">
      <alignment horizontal="center" vertical="center"/>
    </xf>
    <xf numFmtId="176" fontId="37" fillId="0" borderId="47" xfId="0" applyNumberFormat="1" applyFont="1" applyFill="1" applyBorder="1" applyAlignment="1" applyProtection="1">
      <alignment horizontal="right" vertical="center"/>
    </xf>
    <xf numFmtId="0" fontId="37" fillId="0" borderId="20" xfId="0" applyFont="1" applyFill="1" applyBorder="1" applyAlignment="1" applyProtection="1">
      <alignment horizontal="right" vertical="center"/>
    </xf>
    <xf numFmtId="0" fontId="45" fillId="6" borderId="0" xfId="0" applyFont="1" applyFill="1" applyBorder="1" applyAlignment="1" applyProtection="1">
      <alignment horizontal="center" vertical="center"/>
      <protection locked="0"/>
    </xf>
    <xf numFmtId="0" fontId="36" fillId="6" borderId="0" xfId="0" applyFont="1" applyFill="1" applyBorder="1" applyAlignment="1" applyProtection="1">
      <alignment horizontal="center" vertical="center"/>
      <protection locked="0"/>
    </xf>
    <xf numFmtId="0" fontId="45" fillId="0" borderId="0" xfId="0" applyFont="1" applyFill="1" applyBorder="1" applyAlignment="1">
      <alignment horizontal="center" vertical="center"/>
    </xf>
    <xf numFmtId="0" fontId="45" fillId="6" borderId="0" xfId="0" applyFont="1" applyFill="1" applyBorder="1" applyAlignment="1" applyProtection="1">
      <alignment vertical="center" shrinkToFit="1"/>
      <protection locked="0"/>
    </xf>
    <xf numFmtId="0" fontId="45" fillId="0" borderId="0" xfId="0" applyFont="1" applyFill="1" applyBorder="1" applyAlignment="1">
      <alignment horizontal="left" vertical="center" wrapText="1"/>
    </xf>
    <xf numFmtId="49" fontId="41" fillId="0" borderId="2" xfId="0" applyNumberFormat="1" applyFont="1" applyFill="1" applyBorder="1" applyAlignment="1">
      <alignment vertical="center" wrapText="1"/>
    </xf>
    <xf numFmtId="49" fontId="41" fillId="0" borderId="3" xfId="0" applyNumberFormat="1" applyFont="1" applyFill="1" applyBorder="1" applyAlignment="1">
      <alignment vertical="center" wrapText="1"/>
    </xf>
    <xf numFmtId="49" fontId="41" fillId="0" borderId="4" xfId="0" applyNumberFormat="1" applyFont="1" applyFill="1" applyBorder="1" applyAlignment="1">
      <alignment vertical="center" wrapText="1"/>
    </xf>
    <xf numFmtId="49" fontId="40" fillId="0" borderId="2"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49" fontId="40" fillId="0" borderId="4" xfId="0" applyNumberFormat="1" applyFont="1" applyFill="1" applyBorder="1" applyAlignment="1">
      <alignment horizontal="center" vertical="center" wrapText="1"/>
    </xf>
    <xf numFmtId="49" fontId="40" fillId="0" borderId="5" xfId="0" applyNumberFormat="1" applyFont="1" applyFill="1" applyBorder="1" applyAlignment="1">
      <alignment horizontal="center" vertical="center" wrapText="1"/>
    </xf>
    <xf numFmtId="49" fontId="40" fillId="0" borderId="6" xfId="0" applyNumberFormat="1" applyFont="1" applyFill="1" applyBorder="1" applyAlignment="1">
      <alignment horizontal="center" vertical="center" wrapText="1"/>
    </xf>
    <xf numFmtId="49" fontId="40" fillId="0" borderId="7" xfId="0" applyNumberFormat="1" applyFont="1" applyFill="1" applyBorder="1" applyAlignment="1">
      <alignment horizontal="center" vertical="center" wrapText="1"/>
    </xf>
    <xf numFmtId="0" fontId="40" fillId="0" borderId="5"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90"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6"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40" fillId="0" borderId="91" xfId="0" applyFont="1" applyFill="1" applyBorder="1" applyAlignment="1">
      <alignment horizontal="left" vertical="center" wrapText="1"/>
    </xf>
    <xf numFmtId="0" fontId="41" fillId="2" borderId="86" xfId="0" applyFont="1" applyFill="1" applyBorder="1" applyAlignment="1">
      <alignment horizontal="left" vertical="center" wrapText="1"/>
    </xf>
    <xf numFmtId="0" fontId="41" fillId="2" borderId="87" xfId="0" applyFont="1" applyFill="1" applyBorder="1" applyAlignment="1">
      <alignment horizontal="left" vertical="center" wrapText="1"/>
    </xf>
    <xf numFmtId="0" fontId="41" fillId="2" borderId="10" xfId="0" applyFont="1" applyFill="1" applyBorder="1" applyAlignment="1">
      <alignment vertical="center" wrapText="1"/>
    </xf>
    <xf numFmtId="0" fontId="41" fillId="2" borderId="20" xfId="0" applyFont="1" applyFill="1" applyBorder="1" applyAlignment="1">
      <alignment vertical="center" wrapText="1"/>
    </xf>
    <xf numFmtId="0" fontId="41" fillId="2" borderId="51" xfId="0" applyFont="1" applyFill="1" applyBorder="1" applyAlignment="1">
      <alignment vertical="center" wrapText="1"/>
    </xf>
    <xf numFmtId="0" fontId="41" fillId="2" borderId="13" xfId="0" applyFont="1" applyFill="1" applyBorder="1" applyAlignment="1">
      <alignment vertical="center" wrapText="1"/>
    </xf>
    <xf numFmtId="0" fontId="41" fillId="2" borderId="14" xfId="0" applyFont="1" applyFill="1" applyBorder="1" applyAlignment="1">
      <alignment horizontal="left" vertical="center" wrapText="1"/>
    </xf>
    <xf numFmtId="0" fontId="41" fillId="2" borderId="88" xfId="0" applyFont="1" applyFill="1" applyBorder="1" applyAlignment="1">
      <alignment horizontal="left" vertical="center" wrapText="1"/>
    </xf>
    <xf numFmtId="0" fontId="41" fillId="2" borderId="13" xfId="0" applyFont="1" applyFill="1" applyBorder="1" applyAlignment="1">
      <alignment horizontal="left" vertical="center" wrapText="1"/>
    </xf>
    <xf numFmtId="0" fontId="41" fillId="2" borderId="10" xfId="0" applyFont="1" applyFill="1" applyBorder="1" applyAlignment="1">
      <alignment horizontal="left" vertical="center" wrapText="1"/>
    </xf>
    <xf numFmtId="176" fontId="37" fillId="5" borderId="85" xfId="0" applyNumberFormat="1" applyFont="1" applyFill="1" applyBorder="1" applyAlignment="1" applyProtection="1">
      <alignment horizontal="center" vertical="center"/>
      <protection locked="0"/>
    </xf>
    <xf numFmtId="176" fontId="37" fillId="5" borderId="86" xfId="0" applyNumberFormat="1" applyFont="1" applyFill="1" applyBorder="1" applyAlignment="1" applyProtection="1">
      <alignment horizontal="center" vertical="center"/>
      <protection locked="0"/>
    </xf>
    <xf numFmtId="176" fontId="37" fillId="5" borderId="87" xfId="0" applyNumberFormat="1" applyFont="1" applyFill="1" applyBorder="1" applyAlignment="1" applyProtection="1">
      <alignment horizontal="center" vertical="center"/>
      <protection locked="0"/>
    </xf>
    <xf numFmtId="176" fontId="37" fillId="0" borderId="2" xfId="0" applyNumberFormat="1" applyFont="1" applyFill="1" applyBorder="1" applyAlignment="1" applyProtection="1">
      <alignment horizontal="right" vertical="center"/>
    </xf>
    <xf numFmtId="0" fontId="37" fillId="2" borderId="21" xfId="0" applyFont="1" applyFill="1" applyBorder="1" applyAlignment="1" applyProtection="1">
      <alignment vertical="center"/>
    </xf>
    <xf numFmtId="0" fontId="37" fillId="2" borderId="0" xfId="0" applyFont="1" applyFill="1" applyBorder="1" applyAlignment="1" applyProtection="1">
      <alignment vertical="center"/>
    </xf>
    <xf numFmtId="0" fontId="37" fillId="2" borderId="22" xfId="0" applyFont="1" applyFill="1" applyBorder="1" applyAlignment="1" applyProtection="1">
      <alignment vertical="center"/>
    </xf>
    <xf numFmtId="176" fontId="37" fillId="5" borderId="85" xfId="0" applyNumberFormat="1" applyFont="1" applyFill="1" applyBorder="1" applyAlignment="1" applyProtection="1">
      <alignment vertical="center"/>
      <protection locked="0"/>
    </xf>
    <xf numFmtId="176" fontId="37" fillId="5" borderId="86" xfId="0" applyNumberFormat="1" applyFont="1" applyFill="1" applyBorder="1" applyAlignment="1" applyProtection="1">
      <alignment vertical="center"/>
      <protection locked="0"/>
    </xf>
    <xf numFmtId="176" fontId="37" fillId="5" borderId="87" xfId="0" applyNumberFormat="1" applyFont="1" applyFill="1" applyBorder="1" applyAlignment="1" applyProtection="1">
      <alignment vertical="center"/>
      <protection locked="0"/>
    </xf>
    <xf numFmtId="176" fontId="37" fillId="2" borderId="50" xfId="0" applyNumberFormat="1" applyFont="1" applyFill="1" applyBorder="1" applyAlignment="1" applyProtection="1">
      <alignment vertical="center"/>
    </xf>
    <xf numFmtId="176" fontId="37" fillId="2" borderId="51" xfId="0" applyNumberFormat="1" applyFont="1" applyFill="1" applyBorder="1" applyAlignment="1" applyProtection="1">
      <alignment vertical="center"/>
    </xf>
    <xf numFmtId="176" fontId="37" fillId="5" borderId="63" xfId="0" applyNumberFormat="1" applyFont="1" applyFill="1" applyBorder="1" applyAlignment="1" applyProtection="1">
      <alignment vertical="center"/>
      <protection locked="0"/>
    </xf>
    <xf numFmtId="176" fontId="37" fillId="5" borderId="53" xfId="0" applyNumberFormat="1" applyFont="1" applyFill="1" applyBorder="1" applyAlignment="1" applyProtection="1">
      <alignment vertical="center"/>
      <protection locked="0"/>
    </xf>
    <xf numFmtId="176" fontId="37" fillId="5" borderId="64" xfId="0" applyNumberFormat="1" applyFont="1" applyFill="1" applyBorder="1" applyAlignment="1" applyProtection="1">
      <alignment vertical="center"/>
      <protection locked="0"/>
    </xf>
    <xf numFmtId="176" fontId="37" fillId="2" borderId="52" xfId="0" applyNumberFormat="1" applyFont="1" applyFill="1" applyBorder="1" applyAlignment="1" applyProtection="1">
      <alignment vertical="center"/>
    </xf>
    <xf numFmtId="176" fontId="37" fillId="2" borderId="14" xfId="0" applyNumberFormat="1" applyFont="1" applyFill="1" applyBorder="1" applyAlignment="1" applyProtection="1">
      <alignment vertical="center"/>
    </xf>
    <xf numFmtId="176" fontId="37" fillId="0" borderId="52" xfId="0" applyNumberFormat="1" applyFont="1" applyFill="1" applyBorder="1" applyAlignment="1" applyProtection="1">
      <alignment vertical="center"/>
    </xf>
    <xf numFmtId="176" fontId="37" fillId="0" borderId="14" xfId="0" applyNumberFormat="1" applyFont="1" applyFill="1" applyBorder="1" applyAlignment="1" applyProtection="1">
      <alignment vertical="center"/>
    </xf>
    <xf numFmtId="0" fontId="37" fillId="0" borderId="9" xfId="0" applyFont="1" applyFill="1" applyBorder="1" applyAlignment="1">
      <alignment horizontal="left" vertical="center"/>
    </xf>
    <xf numFmtId="0" fontId="37" fillId="0" borderId="10" xfId="0" applyFont="1" applyFill="1" applyBorder="1" applyAlignment="1">
      <alignment horizontal="left" vertical="center"/>
    </xf>
    <xf numFmtId="0" fontId="37" fillId="0" borderId="11" xfId="0" applyFont="1" applyFill="1" applyBorder="1" applyAlignment="1">
      <alignment horizontal="left" vertical="center"/>
    </xf>
    <xf numFmtId="0" fontId="37" fillId="0" borderId="10" xfId="0" applyFont="1" applyFill="1" applyBorder="1" applyAlignment="1">
      <alignment horizontal="left" vertical="center" wrapText="1"/>
    </xf>
    <xf numFmtId="176" fontId="37" fillId="0" borderId="50" xfId="0" applyNumberFormat="1" applyFont="1" applyFill="1" applyBorder="1" applyAlignment="1" applyProtection="1">
      <alignment vertical="center"/>
    </xf>
    <xf numFmtId="176" fontId="37" fillId="0" borderId="51" xfId="0" applyNumberFormat="1" applyFont="1" applyFill="1" applyBorder="1" applyAlignment="1" applyProtection="1">
      <alignment vertical="center"/>
    </xf>
    <xf numFmtId="182" fontId="37" fillId="0" borderId="51" xfId="0" applyNumberFormat="1" applyFont="1" applyFill="1" applyBorder="1" applyAlignment="1" applyProtection="1">
      <alignment horizontal="center" vertical="center"/>
    </xf>
    <xf numFmtId="182" fontId="37" fillId="0" borderId="79" xfId="0" applyNumberFormat="1" applyFont="1" applyFill="1" applyBorder="1" applyAlignment="1" applyProtection="1">
      <alignment horizontal="center" vertical="center"/>
    </xf>
    <xf numFmtId="0" fontId="48" fillId="2" borderId="14" xfId="0" applyFont="1" applyFill="1" applyBorder="1" applyAlignment="1">
      <alignment horizontal="left" vertical="center" wrapText="1"/>
    </xf>
    <xf numFmtId="0" fontId="48" fillId="2" borderId="88" xfId="0" applyFont="1" applyFill="1" applyBorder="1" applyAlignment="1">
      <alignment horizontal="left" vertical="center" wrapText="1"/>
    </xf>
    <xf numFmtId="182" fontId="37" fillId="0" borderId="10" xfId="0" applyNumberFormat="1" applyFont="1" applyFill="1" applyBorder="1" applyAlignment="1" applyProtection="1">
      <alignment horizontal="center" vertical="center"/>
    </xf>
    <xf numFmtId="182" fontId="37" fillId="0" borderId="11" xfId="0" applyNumberFormat="1" applyFont="1" applyFill="1" applyBorder="1" applyAlignment="1" applyProtection="1">
      <alignment horizontal="center" vertical="center"/>
    </xf>
    <xf numFmtId="176" fontId="37" fillId="0" borderId="2" xfId="0" applyNumberFormat="1" applyFont="1" applyFill="1" applyBorder="1" applyAlignment="1" applyProtection="1">
      <alignment vertical="center"/>
    </xf>
    <xf numFmtId="176" fontId="37" fillId="0" borderId="3" xfId="0" applyNumberFormat="1" applyFont="1" applyFill="1" applyBorder="1" applyAlignment="1" applyProtection="1">
      <alignment vertical="center"/>
    </xf>
    <xf numFmtId="182" fontId="37" fillId="0" borderId="14" xfId="0" applyNumberFormat="1" applyFont="1" applyFill="1" applyBorder="1" applyAlignment="1" applyProtection="1">
      <alignment horizontal="center" vertical="center"/>
    </xf>
    <xf numFmtId="182" fontId="37" fillId="0" borderId="88" xfId="0" applyNumberFormat="1" applyFont="1" applyFill="1" applyBorder="1" applyAlignment="1" applyProtection="1">
      <alignment horizontal="center" vertical="center"/>
    </xf>
    <xf numFmtId="176" fontId="37" fillId="5" borderId="61" xfId="0" applyNumberFormat="1" applyFont="1" applyFill="1" applyBorder="1" applyAlignment="1" applyProtection="1">
      <alignment horizontal="center" vertical="center"/>
      <protection locked="0"/>
    </xf>
    <xf numFmtId="176" fontId="37" fillId="5" borderId="10" xfId="0" applyNumberFormat="1" applyFont="1" applyFill="1" applyBorder="1" applyAlignment="1" applyProtection="1">
      <alignment horizontal="center" vertical="center"/>
      <protection locked="0"/>
    </xf>
    <xf numFmtId="176" fontId="37" fillId="5" borderId="62" xfId="0" applyNumberFormat="1" applyFont="1" applyFill="1" applyBorder="1" applyAlignment="1" applyProtection="1">
      <alignment horizontal="center" vertical="center"/>
      <protection locked="0"/>
    </xf>
    <xf numFmtId="176" fontId="37" fillId="5" borderId="63" xfId="0" applyNumberFormat="1" applyFont="1" applyFill="1" applyBorder="1" applyAlignment="1" applyProtection="1">
      <alignment horizontal="center" vertical="center"/>
      <protection locked="0"/>
    </xf>
    <xf numFmtId="176" fontId="37" fillId="5" borderId="53" xfId="0" applyNumberFormat="1" applyFont="1" applyFill="1" applyBorder="1" applyAlignment="1" applyProtection="1">
      <alignment horizontal="center" vertical="center"/>
      <protection locked="0"/>
    </xf>
    <xf numFmtId="176" fontId="37" fillId="5" borderId="64" xfId="0" applyNumberFormat="1" applyFont="1" applyFill="1" applyBorder="1" applyAlignment="1" applyProtection="1">
      <alignment horizontal="center" vertical="center"/>
      <protection locked="0"/>
    </xf>
    <xf numFmtId="0" fontId="41" fillId="0" borderId="0" xfId="0" applyFont="1" applyFill="1" applyAlignment="1">
      <alignment horizontal="left" vertical="top" wrapText="1"/>
    </xf>
    <xf numFmtId="0" fontId="44" fillId="0" borderId="0" xfId="0" applyFont="1" applyFill="1" applyBorder="1" applyAlignment="1">
      <alignment horizontal="left" vertical="center" wrapText="1"/>
    </xf>
    <xf numFmtId="0" fontId="44" fillId="0" borderId="42" xfId="0" applyFont="1" applyFill="1" applyBorder="1" applyAlignment="1">
      <alignment horizontal="left" vertical="center" wrapText="1"/>
    </xf>
    <xf numFmtId="0" fontId="44" fillId="5" borderId="0" xfId="0" applyFont="1" applyFill="1" applyBorder="1" applyAlignment="1">
      <alignment vertical="center"/>
    </xf>
    <xf numFmtId="0" fontId="40" fillId="3" borderId="2" xfId="0" applyFont="1" applyFill="1" applyBorder="1" applyAlignment="1" applyProtection="1">
      <alignment horizontal="center" vertical="center"/>
    </xf>
    <xf numFmtId="0" fontId="40" fillId="3" borderId="3" xfId="0" applyFont="1" applyFill="1" applyBorder="1" applyAlignment="1" applyProtection="1">
      <alignment horizontal="center" vertical="center"/>
    </xf>
    <xf numFmtId="0" fontId="40" fillId="3" borderId="4" xfId="0" applyFont="1" applyFill="1" applyBorder="1" applyAlignment="1" applyProtection="1">
      <alignment horizontal="center" vertical="center"/>
    </xf>
    <xf numFmtId="176" fontId="37" fillId="5" borderId="61" xfId="0" applyNumberFormat="1" applyFont="1" applyFill="1" applyBorder="1" applyAlignment="1" applyProtection="1">
      <alignment vertical="center"/>
      <protection locked="0"/>
    </xf>
    <xf numFmtId="176" fontId="37" fillId="5" borderId="10" xfId="0" applyNumberFormat="1" applyFont="1" applyFill="1" applyBorder="1" applyAlignment="1" applyProtection="1">
      <alignment vertical="center"/>
      <protection locked="0"/>
    </xf>
    <xf numFmtId="176" fontId="37" fillId="5" borderId="62" xfId="0" applyNumberFormat="1" applyFont="1" applyFill="1" applyBorder="1" applyAlignment="1" applyProtection="1">
      <alignment vertical="center"/>
      <protection locked="0"/>
    </xf>
    <xf numFmtId="176" fontId="37" fillId="2" borderId="12" xfId="0" applyNumberFormat="1" applyFont="1" applyFill="1" applyBorder="1" applyAlignment="1" applyProtection="1">
      <alignment vertical="center"/>
    </xf>
    <xf numFmtId="176" fontId="37" fillId="2" borderId="10" xfId="0" applyNumberFormat="1" applyFont="1" applyFill="1" applyBorder="1" applyAlignment="1" applyProtection="1">
      <alignment vertical="center"/>
    </xf>
    <xf numFmtId="176" fontId="37" fillId="5" borderId="26" xfId="0" applyNumberFormat="1" applyFont="1" applyFill="1" applyBorder="1" applyAlignment="1" applyProtection="1">
      <alignment vertical="center"/>
      <protection locked="0"/>
    </xf>
    <xf numFmtId="176" fontId="37" fillId="5" borderId="27" xfId="0" applyNumberFormat="1" applyFont="1" applyFill="1" applyBorder="1" applyAlignment="1" applyProtection="1">
      <alignment vertical="center"/>
      <protection locked="0"/>
    </xf>
    <xf numFmtId="176" fontId="37" fillId="5" borderId="58" xfId="0" applyNumberFormat="1" applyFont="1" applyFill="1" applyBorder="1" applyAlignment="1" applyProtection="1">
      <alignment vertical="center"/>
      <protection locked="0"/>
    </xf>
    <xf numFmtId="176" fontId="37" fillId="0" borderId="12" xfId="0" applyNumberFormat="1" applyFont="1" applyFill="1" applyBorder="1" applyAlignment="1" applyProtection="1">
      <alignment vertical="center"/>
    </xf>
    <xf numFmtId="176" fontId="37" fillId="0" borderId="10" xfId="0" applyNumberFormat="1" applyFont="1" applyFill="1" applyBorder="1" applyAlignment="1" applyProtection="1">
      <alignment vertical="center"/>
    </xf>
    <xf numFmtId="176" fontId="45" fillId="6" borderId="0" xfId="0" applyNumberFormat="1" applyFont="1" applyFill="1" applyBorder="1" applyAlignment="1" applyProtection="1">
      <alignment vertical="center" shrinkToFit="1"/>
      <protection locked="0"/>
    </xf>
    <xf numFmtId="0" fontId="37" fillId="0" borderId="20" xfId="0" applyFont="1" applyFill="1" applyBorder="1" applyAlignment="1">
      <alignment horizontal="center" vertical="center"/>
    </xf>
    <xf numFmtId="0" fontId="37" fillId="0" borderId="48" xfId="0" applyFont="1" applyFill="1" applyBorder="1" applyAlignment="1">
      <alignment horizontal="center" vertical="center"/>
    </xf>
    <xf numFmtId="176" fontId="37" fillId="7" borderId="26" xfId="0" applyNumberFormat="1" applyFont="1" applyFill="1" applyBorder="1" applyAlignment="1" applyProtection="1">
      <alignment horizontal="right" vertical="center"/>
      <protection locked="0"/>
    </xf>
    <xf numFmtId="0" fontId="37" fillId="7" borderId="27" xfId="0" applyFont="1" applyFill="1" applyBorder="1" applyAlignment="1" applyProtection="1">
      <alignment horizontal="right" vertical="center"/>
      <protection locked="0"/>
    </xf>
    <xf numFmtId="0" fontId="37"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1" fillId="3" borderId="2" xfId="0" applyFont="1" applyFill="1" applyBorder="1" applyAlignment="1" applyProtection="1">
      <alignment horizontal="center" vertical="center" wrapText="1" shrinkToFit="1"/>
      <protection locked="0"/>
    </xf>
    <xf numFmtId="0" fontId="41" fillId="3" borderId="3" xfId="0" applyFont="1" applyFill="1" applyBorder="1" applyAlignment="1" applyProtection="1">
      <alignment horizontal="center" vertical="center" wrapText="1" shrinkToFit="1"/>
      <protection locked="0"/>
    </xf>
    <xf numFmtId="0" fontId="41" fillId="3" borderId="4" xfId="0" applyFont="1" applyFill="1" applyBorder="1" applyAlignment="1" applyProtection="1">
      <alignment horizontal="center" vertical="center" wrapText="1" shrinkToFit="1"/>
      <protection locked="0"/>
    </xf>
    <xf numFmtId="0" fontId="41" fillId="3" borderId="5" xfId="0" applyFont="1" applyFill="1" applyBorder="1" applyAlignment="1" applyProtection="1">
      <alignment horizontal="center" vertical="center" wrapText="1" shrinkToFit="1"/>
      <protection locked="0"/>
    </xf>
    <xf numFmtId="0" fontId="41" fillId="3" borderId="6" xfId="0" applyFont="1" applyFill="1" applyBorder="1" applyAlignment="1" applyProtection="1">
      <alignment horizontal="center" vertical="center" wrapText="1" shrinkToFit="1"/>
      <protection locked="0"/>
    </xf>
    <xf numFmtId="0" fontId="41" fillId="3" borderId="7" xfId="0" applyFont="1" applyFill="1" applyBorder="1" applyAlignment="1" applyProtection="1">
      <alignment horizontal="center" vertical="center" wrapText="1" shrinkToFit="1"/>
      <protection locked="0"/>
    </xf>
    <xf numFmtId="0" fontId="41" fillId="2" borderId="53" xfId="0" applyFont="1" applyFill="1" applyBorder="1" applyAlignment="1">
      <alignment horizontal="left" vertical="center" wrapText="1"/>
    </xf>
    <xf numFmtId="0" fontId="37" fillId="6" borderId="2" xfId="0"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48" fillId="2" borderId="10" xfId="0" applyFont="1" applyFill="1" applyBorder="1" applyAlignment="1">
      <alignment vertical="center" wrapText="1"/>
    </xf>
    <xf numFmtId="0" fontId="37" fillId="0" borderId="120" xfId="0" applyFont="1" applyFill="1" applyBorder="1" applyAlignment="1" applyProtection="1">
      <alignment horizontal="center" vertical="center" shrinkToFit="1"/>
      <protection locked="0"/>
    </xf>
    <xf numFmtId="0" fontId="37" fillId="0" borderId="121" xfId="0" applyFont="1" applyFill="1" applyBorder="1" applyAlignment="1" applyProtection="1">
      <alignment horizontal="center" vertical="center" shrinkToFit="1"/>
      <protection locked="0"/>
    </xf>
    <xf numFmtId="0" fontId="37" fillId="0" borderId="122" xfId="0" applyFont="1" applyFill="1" applyBorder="1" applyAlignment="1" applyProtection="1">
      <alignment horizontal="center" vertical="center" shrinkToFit="1"/>
      <protection locked="0"/>
    </xf>
    <xf numFmtId="0" fontId="37" fillId="0" borderId="123" xfId="0" applyFont="1" applyFill="1" applyBorder="1" applyAlignment="1" applyProtection="1">
      <alignment horizontal="center" vertical="center" shrinkToFit="1"/>
      <protection locked="0"/>
    </xf>
    <xf numFmtId="0" fontId="37" fillId="0" borderId="124" xfId="0" applyFont="1" applyFill="1" applyBorder="1" applyAlignment="1" applyProtection="1">
      <alignment horizontal="center" vertical="center" shrinkToFit="1"/>
      <protection locked="0"/>
    </xf>
    <xf numFmtId="0" fontId="37" fillId="0" borderId="125" xfId="0" applyFont="1" applyFill="1" applyBorder="1" applyAlignment="1" applyProtection="1">
      <alignment horizontal="center" vertical="center" shrinkToFit="1"/>
      <protection locked="0"/>
    </xf>
    <xf numFmtId="0" fontId="41" fillId="2" borderId="51" xfId="0" applyFont="1" applyFill="1" applyBorder="1" applyAlignment="1">
      <alignment horizontal="left" vertical="center" wrapText="1"/>
    </xf>
    <xf numFmtId="0" fontId="41" fillId="2" borderId="95" xfId="0" applyFont="1" applyFill="1" applyBorder="1" applyAlignment="1">
      <alignment horizontal="left" vertical="center" wrapText="1"/>
    </xf>
    <xf numFmtId="0" fontId="41" fillId="2" borderId="70" xfId="0" applyFont="1" applyFill="1" applyBorder="1" applyAlignment="1" applyProtection="1">
      <alignment horizontal="center" vertical="center" wrapText="1"/>
      <protection locked="0"/>
    </xf>
    <xf numFmtId="0" fontId="41" fillId="2" borderId="133"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1" fillId="2" borderId="6" xfId="0"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26" xfId="0" applyFont="1" applyFill="1" applyBorder="1" applyAlignment="1">
      <alignment vertical="center"/>
    </xf>
    <xf numFmtId="0" fontId="43" fillId="0" borderId="27" xfId="0" applyFont="1" applyFill="1" applyBorder="1" applyAlignment="1">
      <alignment vertical="center"/>
    </xf>
    <xf numFmtId="0" fontId="43" fillId="0" borderId="58" xfId="0" applyFont="1" applyFill="1" applyBorder="1" applyAlignment="1">
      <alignment vertical="center"/>
    </xf>
    <xf numFmtId="0" fontId="37" fillId="12" borderId="81" xfId="0" applyFont="1" applyFill="1" applyBorder="1" applyAlignment="1" applyProtection="1">
      <alignment horizontal="center" vertical="center" wrapText="1"/>
      <protection locked="0"/>
    </xf>
    <xf numFmtId="0" fontId="37" fillId="12" borderId="16" xfId="0" applyFont="1" applyFill="1" applyBorder="1" applyAlignment="1" applyProtection="1">
      <alignment horizontal="center" vertical="center" wrapText="1"/>
      <protection locked="0"/>
    </xf>
    <xf numFmtId="0" fontId="36" fillId="12" borderId="103" xfId="0" applyFont="1" applyFill="1" applyBorder="1" applyAlignment="1" applyProtection="1">
      <alignment horizontal="center" vertical="center"/>
      <protection locked="0"/>
    </xf>
    <xf numFmtId="0" fontId="36" fillId="12" borderId="106" xfId="0" applyFont="1" applyFill="1" applyBorder="1" applyAlignment="1" applyProtection="1">
      <alignment horizontal="center" vertical="center"/>
      <protection locked="0"/>
    </xf>
    <xf numFmtId="0" fontId="40" fillId="2" borderId="70" xfId="0" applyFont="1" applyFill="1" applyBorder="1" applyAlignment="1" applyProtection="1">
      <alignment horizontal="center" vertical="center" wrapText="1"/>
      <protection locked="0"/>
    </xf>
    <xf numFmtId="0" fontId="40" fillId="2" borderId="133" xfId="0" applyFont="1" applyFill="1" applyBorder="1" applyAlignment="1" applyProtection="1">
      <alignment horizontal="center" vertical="center" wrapText="1"/>
      <protection locked="0"/>
    </xf>
    <xf numFmtId="0" fontId="43" fillId="7" borderId="102" xfId="0" applyFont="1" applyFill="1" applyBorder="1" applyAlignment="1" applyProtection="1">
      <alignment horizontal="center" vertical="center" wrapText="1"/>
      <protection locked="0"/>
    </xf>
    <xf numFmtId="0" fontId="43" fillId="7" borderId="3" xfId="0" applyFont="1" applyFill="1" applyBorder="1" applyAlignment="1" applyProtection="1">
      <alignment horizontal="center" vertical="center" wrapText="1"/>
      <protection locked="0"/>
    </xf>
    <xf numFmtId="0" fontId="37" fillId="0" borderId="28"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111" xfId="0" applyFont="1" applyBorder="1" applyAlignment="1" applyProtection="1">
      <alignment horizontal="center" vertical="center"/>
      <protection locked="0"/>
    </xf>
    <xf numFmtId="0" fontId="37" fillId="0" borderId="112"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40" fillId="0" borderId="111" xfId="0" applyFont="1" applyBorder="1" applyAlignment="1" applyProtection="1">
      <alignment horizontal="center" vertical="center"/>
      <protection locked="0"/>
    </xf>
    <xf numFmtId="0" fontId="40" fillId="0" borderId="112"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176" fontId="43" fillId="5" borderId="108" xfId="0" applyNumberFormat="1" applyFont="1" applyFill="1" applyBorder="1" applyAlignment="1" applyProtection="1">
      <alignment horizontal="center" vertical="center" shrinkToFit="1"/>
    </xf>
    <xf numFmtId="176" fontId="43" fillId="5" borderId="114" xfId="0" applyNumberFormat="1" applyFont="1" applyFill="1" applyBorder="1" applyAlignment="1" applyProtection="1">
      <alignment horizontal="center" vertical="center" shrinkToFit="1"/>
    </xf>
    <xf numFmtId="0" fontId="37" fillId="0" borderId="115" xfId="0" applyFont="1" applyFill="1" applyBorder="1" applyAlignment="1" applyProtection="1">
      <alignment horizontal="left" vertical="center" wrapText="1"/>
      <protection locked="0"/>
    </xf>
    <xf numFmtId="0" fontId="37" fillId="0" borderId="103" xfId="0" applyFont="1" applyFill="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40" fillId="2" borderId="23" xfId="0" applyFont="1" applyFill="1" applyBorder="1" applyAlignment="1" applyProtection="1">
      <alignment horizontal="center" vertical="center" wrapText="1"/>
      <protection locked="0"/>
    </xf>
    <xf numFmtId="0" fontId="40" fillId="2" borderId="24"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22"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protection locked="0"/>
    </xf>
    <xf numFmtId="0" fontId="40" fillId="2" borderId="46" xfId="0" applyFont="1" applyFill="1" applyBorder="1" applyAlignment="1" applyProtection="1">
      <alignment horizontal="center" vertical="center" wrapText="1"/>
      <protection locked="0"/>
    </xf>
    <xf numFmtId="0" fontId="43" fillId="6" borderId="44" xfId="0" applyFont="1" applyFill="1" applyBorder="1" applyAlignment="1" applyProtection="1">
      <alignment horizontal="left" vertical="center" wrapText="1"/>
      <protection locked="0"/>
    </xf>
    <xf numFmtId="0" fontId="43" fillId="6" borderId="25" xfId="0" applyFont="1" applyFill="1" applyBorder="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protection locked="0"/>
    </xf>
    <xf numFmtId="0" fontId="40" fillId="2" borderId="6" xfId="0" applyFont="1" applyFill="1" applyBorder="1" applyAlignment="1" applyProtection="1">
      <alignment horizontal="center" vertical="center"/>
      <protection locked="0"/>
    </xf>
    <xf numFmtId="0" fontId="40" fillId="2" borderId="7" xfId="0" applyFont="1" applyFill="1" applyBorder="1" applyAlignment="1" applyProtection="1">
      <alignment horizontal="center" vertical="center"/>
      <protection locked="0"/>
    </xf>
    <xf numFmtId="0" fontId="40" fillId="2" borderId="21" xfId="0" applyFont="1" applyFill="1" applyBorder="1" applyAlignment="1" applyProtection="1">
      <alignment horizontal="center" vertical="center"/>
      <protection locked="0"/>
    </xf>
    <xf numFmtId="0" fontId="40" fillId="2" borderId="0"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46"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top"/>
      <protection locked="0"/>
    </xf>
    <xf numFmtId="0" fontId="40" fillId="2" borderId="24" xfId="0" applyFont="1" applyFill="1" applyBorder="1" applyAlignment="1" applyProtection="1">
      <alignment horizontal="center" vertical="top"/>
      <protection locked="0"/>
    </xf>
    <xf numFmtId="0" fontId="37" fillId="12" borderId="115" xfId="0" applyFont="1" applyFill="1" applyBorder="1" applyAlignment="1" applyProtection="1">
      <alignment horizontal="center" vertical="center"/>
      <protection locked="0"/>
    </xf>
    <xf numFmtId="0" fontId="37" fillId="12" borderId="103" xfId="0" applyFont="1" applyFill="1" applyBorder="1" applyAlignment="1" applyProtection="1">
      <alignment horizontal="center" vertical="center"/>
      <protection locked="0"/>
    </xf>
    <xf numFmtId="0" fontId="37" fillId="12" borderId="106" xfId="0" applyFont="1" applyFill="1" applyBorder="1" applyAlignment="1" applyProtection="1">
      <alignment horizontal="center" vertical="center"/>
      <protection locked="0"/>
    </xf>
    <xf numFmtId="0" fontId="49" fillId="0" borderId="29" xfId="0" applyFont="1" applyBorder="1" applyAlignment="1" applyProtection="1">
      <alignment horizontal="left" vertical="center" wrapText="1"/>
      <protection locked="0"/>
    </xf>
    <xf numFmtId="0" fontId="37" fillId="0" borderId="0" xfId="0" applyFont="1" applyAlignment="1">
      <alignment horizontal="left" vertical="center"/>
    </xf>
    <xf numFmtId="0" fontId="48" fillId="12" borderId="103" xfId="0" applyFont="1" applyFill="1" applyBorder="1" applyAlignment="1" applyProtection="1">
      <alignment horizontal="center" vertical="center" wrapText="1"/>
      <protection locked="0"/>
    </xf>
    <xf numFmtId="0" fontId="48" fillId="12" borderId="4" xfId="0" applyFont="1" applyFill="1" applyBorder="1" applyAlignment="1" applyProtection="1">
      <alignment horizontal="center" vertical="center" wrapText="1"/>
      <protection locked="0"/>
    </xf>
    <xf numFmtId="0" fontId="37" fillId="12" borderId="101" xfId="0" applyFont="1" applyFill="1" applyBorder="1" applyAlignment="1" applyProtection="1">
      <alignment horizontal="center" vertical="center"/>
      <protection locked="0"/>
    </xf>
    <xf numFmtId="0" fontId="37" fillId="12" borderId="67" xfId="0" applyFont="1" applyFill="1" applyBorder="1" applyAlignment="1" applyProtection="1">
      <alignment horizontal="center" vertical="center"/>
      <protection locked="0"/>
    </xf>
    <xf numFmtId="0" fontId="37" fillId="12" borderId="68" xfId="0" applyFont="1" applyFill="1" applyBorder="1" applyAlignment="1" applyProtection="1">
      <alignment horizontal="center" vertical="center"/>
      <protection locked="0"/>
    </xf>
    <xf numFmtId="0" fontId="0" fillId="0" borderId="1" xfId="0" applyBorder="1" applyAlignment="1">
      <alignment horizontal="center" vertical="center"/>
    </xf>
    <xf numFmtId="0" fontId="66"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21" xfId="0" applyBorder="1" applyAlignment="1">
      <alignment horizontal="left" vertical="top"/>
    </xf>
    <xf numFmtId="0" fontId="0" fillId="0" borderId="0"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19" xfId="0" applyBorder="1" applyAlignment="1">
      <alignment horizontal="left" vertical="top"/>
    </xf>
    <xf numFmtId="0" fontId="0" fillId="0" borderId="24" xfId="0" applyBorder="1" applyAlignment="1">
      <alignment horizontal="left" vertical="top"/>
    </xf>
    <xf numFmtId="0" fontId="63" fillId="0" borderId="0" xfId="0" applyFont="1" applyAlignment="1">
      <alignment horizontal="center" vertical="center"/>
    </xf>
    <xf numFmtId="0" fontId="65" fillId="0" borderId="0" xfId="0" applyFont="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left" vertical="top" wrapText="1"/>
    </xf>
  </cellXfs>
  <cellStyles count="5">
    <cellStyle name="パーセント 2" xfId="2"/>
    <cellStyle name="ハイパーリンク" xfId="4" builtinId="8"/>
    <cellStyle name="桁区切り 2" xfId="1"/>
    <cellStyle name="標準" xfId="0" builtinId="0"/>
    <cellStyle name="標準 2" xfId="3"/>
  </cellStyles>
  <dxfs count="1">
    <dxf>
      <fill>
        <patternFill>
          <bgColor theme="0" tint="-0.24994659260841701"/>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fmlaLink="$AN$12"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a:t>
          </a:r>
          <a:r>
            <a:rPr kumimoji="1" lang="ja-JP" altLang="en-US" sz="1100" b="1" u="sng">
              <a:solidFill>
                <a:srgbClr val="FF0000"/>
              </a:solidFill>
            </a:rPr>
            <a:t>色付きセルに必要事項を入力してください。</a:t>
          </a:r>
          <a:endParaRPr kumimoji="1" lang="en-US" altLang="ja-JP" sz="1100" b="1" u="sng">
            <a:solidFill>
              <a:srgbClr val="FF0000"/>
            </a:solidFill>
          </a:endParaRPr>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107918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3710</xdr:colOff>
      <xdr:row>5</xdr:row>
      <xdr:rowOff>54468</xdr:rowOff>
    </xdr:from>
    <xdr:to>
      <xdr:col>46</xdr:col>
      <xdr:colOff>50163</xdr:colOff>
      <xdr:row>14</xdr:row>
      <xdr:rowOff>174250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899935" y="787893"/>
          <a:ext cx="4866103" cy="1710457"/>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100" b="1" u="sng">
                <a:solidFill>
                  <a:srgbClr val="FF0000"/>
                </a:solidFill>
              </a:rPr>
              <a:t>色付きセルに必要事項を入力してください。</a:t>
            </a:r>
            <a:endParaRPr kumimoji="1" lang="en-US" altLang="ja-JP" sz="1100" b="1" u="sng">
              <a:solidFill>
                <a:srgbClr val="FF0000"/>
              </a:solidFill>
            </a:endParaRPr>
          </a:p>
          <a:p>
            <a:pPr algn="l"/>
            <a:r>
              <a:rPr kumimoji="1" lang="ja-JP" altLang="en-US" sz="1100" b="0" u="none">
                <a:solidFill>
                  <a:sysClr val="windowText" lastClr="000000"/>
                </a:solidFill>
              </a:rPr>
              <a:t>　　　色のないセルは自動で出力されるため入力の必要はありません。</a:t>
            </a:r>
            <a:endParaRPr kumimoji="1" lang="en-US" altLang="ja-JP" sz="1100" b="0" u="none">
              <a:solidFill>
                <a:sysClr val="windowText" lastClr="000000"/>
              </a:solidFill>
            </a:endParaRP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1819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74818"/>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1548765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149678</xdr:colOff>
      <xdr:row>8</xdr:row>
      <xdr:rowOff>122464</xdr:rowOff>
    </xdr:from>
    <xdr:to>
      <xdr:col>26</xdr:col>
      <xdr:colOff>639536</xdr:colOff>
      <xdr:row>10</xdr:row>
      <xdr:rowOff>95250</xdr:rowOff>
    </xdr:to>
    <xdr:sp macro="" textlink="">
      <xdr:nvSpPr>
        <xdr:cNvPr id="2" name="テキスト ボックス 1"/>
        <xdr:cNvSpPr txBox="1"/>
      </xdr:nvSpPr>
      <xdr:spPr>
        <a:xfrm>
          <a:off x="8803821" y="2476500"/>
          <a:ext cx="5170715" cy="102053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u="sng">
              <a:solidFill>
                <a:srgbClr val="FF0000"/>
              </a:solidFill>
            </a:rPr>
            <a:t>下の表の色付きセルを入力すること。</a:t>
          </a:r>
          <a:endParaRPr kumimoji="1" lang="en-US" altLang="ja-JP" sz="1800" b="1" u="sng">
            <a:solidFill>
              <a:srgbClr val="FF0000"/>
            </a:solidFill>
          </a:endParaRPr>
        </a:p>
        <a:p>
          <a:r>
            <a:rPr kumimoji="1" lang="ja-JP" altLang="en-US" sz="1400"/>
            <a:t>上部の表は合計を自動で表示するため入力の必要はありません。</a:t>
          </a:r>
          <a:endParaRPr kumimoji="1" lang="en-US" altLang="ja-JP"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4.dpc.pref.chiba.lg.jp\13050_&#39640;&#40802;&#32773;&#31119;&#31049;&#35506;$\02_&#23460;&#29677;&#12501;&#12457;&#12523;&#12480;\&#20171;&#35703;&#20107;&#26989;&#32773;&#25351;&#23566;&#29677;\&#65330;04\81%20&#20998;&#23460;_R4\&#20196;&#21644;3&#24180;&#24230;&#23455;&#32318;&#22577;&#21578;&#26360;_&#20998;&#23460;&#26696;\23-4&#21029;&#32025;&#27096;&#24335;&#65299;&#65288;&#20171;&#35703;&#32887;&#21729;&#20966;&#36935;&#25913;&#21892;&#23455;&#32318;&#22577;&#21578;&#26360;&#12539;&#20171;&#35703;&#32887;&#21729;&#31561;&#29305;&#23450;&#20966;&#36935;&#25913;&#21892;&#23455;&#32318;&#22577;&#21578;&#26360;&#65289;&#65288;&#20837;&#21147;&#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入力順①　別紙様式3-2"/>
      <sheetName val="入力順②　別紙様式3-1"/>
      <sheetName val="【参考】基準額について"/>
      <sheetName val="【参考】サービス名一覧"/>
    </sheetNames>
    <sheetDataSet>
      <sheetData sheetId="0" refreshError="1"/>
      <sheetData sheetId="1" refreshError="1"/>
      <sheetData sheetId="2" refreshError="1"/>
      <sheetData sheetId="3" refreshError="1"/>
      <sheetData sheetId="4" refreshError="1"/>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zoomScale="80" zoomScaleNormal="80" zoomScaleSheetLayoutView="100" workbookViewId="0">
      <selection activeCell="A6" sqref="A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27" t="s">
        <v>115</v>
      </c>
      <c r="B1" s="427"/>
      <c r="C1" s="427"/>
      <c r="D1" s="427"/>
      <c r="E1" s="427"/>
    </row>
    <row r="2" spans="1:5" ht="18.75" customHeight="1" thickTop="1">
      <c r="A2" s="428" t="s">
        <v>354</v>
      </c>
      <c r="B2" s="429"/>
      <c r="C2" s="429"/>
      <c r="D2" s="429"/>
      <c r="E2" s="429"/>
    </row>
    <row r="3" spans="1:5" s="16" customFormat="1" ht="8.1" customHeight="1">
      <c r="A3" s="430"/>
      <c r="B3" s="430"/>
      <c r="C3" s="430"/>
      <c r="D3" s="430"/>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31" t="s">
        <v>109</v>
      </c>
      <c r="B16" s="431"/>
      <c r="C16" s="431"/>
      <c r="D16" s="431"/>
    </row>
    <row r="17" spans="1:5" ht="17.25">
      <c r="A17" s="270"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323</v>
      </c>
    </row>
    <row r="25" spans="1:5" ht="63.6" customHeight="1">
      <c r="A25" s="24"/>
      <c r="C25" s="426" t="s">
        <v>113</v>
      </c>
      <c r="D25" s="432"/>
      <c r="E25" s="36"/>
    </row>
    <row r="26" spans="1:5" ht="63.6" customHeight="1" thickBot="1">
      <c r="A26" s="24"/>
      <c r="C26" s="426"/>
      <c r="D26" s="432"/>
      <c r="E26" s="37"/>
    </row>
    <row r="27" spans="1:5" ht="63.6" customHeight="1">
      <c r="A27" s="24"/>
      <c r="C27" s="426" t="s">
        <v>114</v>
      </c>
      <c r="D27" s="35"/>
      <c r="E27" s="36"/>
    </row>
    <row r="28" spans="1:5" ht="63.6" customHeight="1" thickBot="1">
      <c r="A28" s="24"/>
      <c r="C28" s="426"/>
      <c r="D28" s="35"/>
      <c r="E28" s="37"/>
    </row>
    <row r="29" spans="1:5">
      <c r="A29" s="24"/>
      <c r="B29" s="25"/>
      <c r="D29" s="25"/>
    </row>
    <row r="30" spans="1:5" s="255" customFormat="1" ht="17.25">
      <c r="A30" s="423" t="s">
        <v>191</v>
      </c>
      <c r="B30" s="423"/>
      <c r="C30" s="423"/>
      <c r="D30" s="423"/>
    </row>
    <row r="31" spans="1:5" s="255" customFormat="1" ht="17.25">
      <c r="A31" s="424" t="s">
        <v>192</v>
      </c>
      <c r="B31" s="424"/>
      <c r="C31" s="424"/>
      <c r="D31" s="424"/>
      <c r="E31" s="424"/>
    </row>
    <row r="32" spans="1:5" s="255" customFormat="1" ht="35.25" customHeight="1">
      <c r="A32" s="424" t="s">
        <v>195</v>
      </c>
      <c r="B32" s="425"/>
      <c r="C32" s="425"/>
      <c r="D32" s="425"/>
      <c r="E32" s="425"/>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E27" sqref="AE27"/>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 min="29" max="29" width="0" hidden="1" customWidth="1"/>
  </cols>
  <sheetData>
    <row r="1" spans="1:29" ht="20.100000000000001" customHeight="1">
      <c r="A1" s="6" t="s">
        <v>215</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216</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217</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01" t="s">
        <v>43</v>
      </c>
      <c r="C11" s="442" t="s">
        <v>464</v>
      </c>
      <c r="D11" s="443"/>
      <c r="E11" s="443"/>
      <c r="F11" s="443"/>
      <c r="G11" s="443"/>
      <c r="H11" s="443"/>
      <c r="I11" s="443"/>
      <c r="J11" s="443"/>
      <c r="K11" s="443"/>
      <c r="L11" s="444"/>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02" t="s">
        <v>52</v>
      </c>
      <c r="C15" s="433" t="s">
        <v>0</v>
      </c>
      <c r="D15" s="433"/>
      <c r="E15" s="433"/>
      <c r="F15" s="433"/>
      <c r="G15" s="433"/>
      <c r="H15" s="433"/>
      <c r="I15" s="433"/>
      <c r="J15" s="433"/>
      <c r="K15" s="433"/>
      <c r="L15" s="434"/>
      <c r="M15" s="445" t="s">
        <v>425</v>
      </c>
      <c r="N15" s="446"/>
      <c r="O15" s="446"/>
      <c r="P15" s="446"/>
      <c r="Q15" s="446"/>
      <c r="R15" s="446"/>
      <c r="S15" s="446"/>
      <c r="T15" s="446"/>
      <c r="U15" s="446"/>
      <c r="V15" s="446"/>
      <c r="W15" s="447"/>
      <c r="X15" s="448"/>
      <c r="Y15" s="74"/>
      <c r="Z15" s="74"/>
      <c r="AA15" s="74"/>
    </row>
    <row r="16" spans="1:29" ht="20.100000000000001" customHeight="1" thickBot="1">
      <c r="A16" s="74"/>
      <c r="B16" s="77"/>
      <c r="C16" s="433" t="s">
        <v>58</v>
      </c>
      <c r="D16" s="433"/>
      <c r="E16" s="433"/>
      <c r="F16" s="433"/>
      <c r="G16" s="433"/>
      <c r="H16" s="433"/>
      <c r="I16" s="433"/>
      <c r="J16" s="433"/>
      <c r="K16" s="433"/>
      <c r="L16" s="434"/>
      <c r="M16" s="449" t="s">
        <v>425</v>
      </c>
      <c r="N16" s="450"/>
      <c r="O16" s="450"/>
      <c r="P16" s="450"/>
      <c r="Q16" s="450"/>
      <c r="R16" s="450"/>
      <c r="S16" s="450"/>
      <c r="T16" s="450"/>
      <c r="U16" s="451"/>
      <c r="V16" s="451"/>
      <c r="W16" s="452"/>
      <c r="X16" s="453"/>
      <c r="Y16" s="74"/>
      <c r="Z16" s="74"/>
      <c r="AA16" s="74"/>
      <c r="AC16" t="s">
        <v>59</v>
      </c>
    </row>
    <row r="17" spans="1:29" ht="20.100000000000001" customHeight="1" thickBot="1">
      <c r="A17" s="74"/>
      <c r="B17" s="302" t="s">
        <v>60</v>
      </c>
      <c r="C17" s="433" t="s">
        <v>61</v>
      </c>
      <c r="D17" s="433"/>
      <c r="E17" s="433"/>
      <c r="F17" s="433"/>
      <c r="G17" s="433"/>
      <c r="H17" s="433"/>
      <c r="I17" s="433"/>
      <c r="J17" s="433"/>
      <c r="K17" s="433"/>
      <c r="L17" s="434"/>
      <c r="M17" s="419">
        <v>1</v>
      </c>
      <c r="N17" s="420">
        <v>0</v>
      </c>
      <c r="O17" s="420">
        <v>0</v>
      </c>
      <c r="P17" s="421" t="s">
        <v>426</v>
      </c>
      <c r="Q17" s="420">
        <v>1</v>
      </c>
      <c r="R17" s="420">
        <v>2</v>
      </c>
      <c r="S17" s="420">
        <v>3</v>
      </c>
      <c r="T17" s="422">
        <v>4</v>
      </c>
      <c r="U17" s="78"/>
      <c r="V17" s="79"/>
      <c r="W17" s="79"/>
      <c r="X17" s="79"/>
      <c r="Y17" s="74"/>
      <c r="Z17" s="74"/>
      <c r="AA17" s="74"/>
      <c r="AC17" t="str">
        <f>CONCATENATE(M17,N17,O17,P17,Q17,R17,S17,T17)</f>
        <v>100－1234</v>
      </c>
    </row>
    <row r="18" spans="1:29" ht="20.100000000000001" customHeight="1">
      <c r="A18" s="74"/>
      <c r="B18" s="80"/>
      <c r="C18" s="433" t="s">
        <v>62</v>
      </c>
      <c r="D18" s="433"/>
      <c r="E18" s="433"/>
      <c r="F18" s="433"/>
      <c r="G18" s="433"/>
      <c r="H18" s="433"/>
      <c r="I18" s="433"/>
      <c r="J18" s="433"/>
      <c r="K18" s="433"/>
      <c r="L18" s="434"/>
      <c r="M18" s="435" t="s">
        <v>427</v>
      </c>
      <c r="N18" s="436"/>
      <c r="O18" s="436"/>
      <c r="P18" s="436"/>
      <c r="Q18" s="436"/>
      <c r="R18" s="436"/>
      <c r="S18" s="436"/>
      <c r="T18" s="436"/>
      <c r="U18" s="437"/>
      <c r="V18" s="437"/>
      <c r="W18" s="438"/>
      <c r="X18" s="439"/>
      <c r="Y18" s="74"/>
      <c r="Z18" s="74"/>
      <c r="AA18" s="74"/>
    </row>
    <row r="19" spans="1:29" ht="20.100000000000001" customHeight="1">
      <c r="A19" s="74"/>
      <c r="B19" s="77"/>
      <c r="C19" s="433" t="s">
        <v>63</v>
      </c>
      <c r="D19" s="433"/>
      <c r="E19" s="433"/>
      <c r="F19" s="433"/>
      <c r="G19" s="433"/>
      <c r="H19" s="433"/>
      <c r="I19" s="433"/>
      <c r="J19" s="433"/>
      <c r="K19" s="433"/>
      <c r="L19" s="434"/>
      <c r="M19" s="435" t="s">
        <v>428</v>
      </c>
      <c r="N19" s="436"/>
      <c r="O19" s="436"/>
      <c r="P19" s="436"/>
      <c r="Q19" s="436"/>
      <c r="R19" s="436"/>
      <c r="S19" s="436"/>
      <c r="T19" s="436"/>
      <c r="U19" s="436"/>
      <c r="V19" s="436"/>
      <c r="W19" s="440"/>
      <c r="X19" s="441"/>
      <c r="Y19" s="74"/>
      <c r="Z19" s="74"/>
      <c r="AA19" s="74"/>
    </row>
    <row r="20" spans="1:29" ht="20.100000000000001" customHeight="1">
      <c r="A20" s="74"/>
      <c r="B20" s="302" t="s">
        <v>64</v>
      </c>
      <c r="C20" s="433" t="s">
        <v>65</v>
      </c>
      <c r="D20" s="433"/>
      <c r="E20" s="433"/>
      <c r="F20" s="433"/>
      <c r="G20" s="433"/>
      <c r="H20" s="433"/>
      <c r="I20" s="433"/>
      <c r="J20" s="433"/>
      <c r="K20" s="433"/>
      <c r="L20" s="434"/>
      <c r="M20" s="435" t="s">
        <v>429</v>
      </c>
      <c r="N20" s="436"/>
      <c r="O20" s="436"/>
      <c r="P20" s="436"/>
      <c r="Q20" s="436"/>
      <c r="R20" s="436"/>
      <c r="S20" s="436"/>
      <c r="T20" s="436"/>
      <c r="U20" s="436"/>
      <c r="V20" s="436"/>
      <c r="W20" s="440"/>
      <c r="X20" s="441"/>
      <c r="Y20" s="74"/>
      <c r="Z20" s="74"/>
      <c r="AA20" s="74"/>
    </row>
    <row r="21" spans="1:29" ht="20.100000000000001" customHeight="1">
      <c r="A21" s="74"/>
      <c r="B21" s="77"/>
      <c r="C21" s="433" t="s">
        <v>66</v>
      </c>
      <c r="D21" s="433"/>
      <c r="E21" s="433"/>
      <c r="F21" s="433"/>
      <c r="G21" s="433"/>
      <c r="H21" s="433"/>
      <c r="I21" s="433"/>
      <c r="J21" s="433"/>
      <c r="K21" s="433"/>
      <c r="L21" s="434"/>
      <c r="M21" s="459" t="s">
        <v>430</v>
      </c>
      <c r="N21" s="460"/>
      <c r="O21" s="460"/>
      <c r="P21" s="460"/>
      <c r="Q21" s="460"/>
      <c r="R21" s="460"/>
      <c r="S21" s="460"/>
      <c r="T21" s="460"/>
      <c r="U21" s="460"/>
      <c r="V21" s="460"/>
      <c r="W21" s="461"/>
      <c r="X21" s="462"/>
      <c r="Y21" s="74"/>
      <c r="Z21" s="74"/>
      <c r="AA21" s="74"/>
    </row>
    <row r="22" spans="1:29" ht="20.100000000000001" customHeight="1">
      <c r="A22" s="74"/>
      <c r="B22" s="463" t="s">
        <v>67</v>
      </c>
      <c r="C22" s="433" t="s">
        <v>68</v>
      </c>
      <c r="D22" s="433"/>
      <c r="E22" s="433"/>
      <c r="F22" s="433"/>
      <c r="G22" s="433"/>
      <c r="H22" s="433"/>
      <c r="I22" s="433"/>
      <c r="J22" s="433"/>
      <c r="K22" s="433"/>
      <c r="L22" s="434"/>
      <c r="M22" s="435" t="s">
        <v>431</v>
      </c>
      <c r="N22" s="436"/>
      <c r="O22" s="436"/>
      <c r="P22" s="436"/>
      <c r="Q22" s="436"/>
      <c r="R22" s="436"/>
      <c r="S22" s="436"/>
      <c r="T22" s="436"/>
      <c r="U22" s="436"/>
      <c r="V22" s="436"/>
      <c r="W22" s="440"/>
      <c r="X22" s="441"/>
      <c r="Y22" s="74"/>
      <c r="Z22" s="74"/>
      <c r="AA22" s="74"/>
    </row>
    <row r="23" spans="1:29" ht="20.100000000000001" customHeight="1">
      <c r="A23" s="74"/>
      <c r="B23" s="464"/>
      <c r="C23" s="465" t="s">
        <v>66</v>
      </c>
      <c r="D23" s="465"/>
      <c r="E23" s="465"/>
      <c r="F23" s="465"/>
      <c r="G23" s="465"/>
      <c r="H23" s="465"/>
      <c r="I23" s="465"/>
      <c r="J23" s="465"/>
      <c r="K23" s="465"/>
      <c r="L23" s="465"/>
      <c r="M23" s="435" t="s">
        <v>432</v>
      </c>
      <c r="N23" s="436"/>
      <c r="O23" s="436"/>
      <c r="P23" s="436"/>
      <c r="Q23" s="436"/>
      <c r="R23" s="436"/>
      <c r="S23" s="436"/>
      <c r="T23" s="436"/>
      <c r="U23" s="436"/>
      <c r="V23" s="436"/>
      <c r="W23" s="440"/>
      <c r="X23" s="441"/>
      <c r="Y23" s="74"/>
      <c r="Z23" s="74"/>
      <c r="AA23" s="74"/>
    </row>
    <row r="24" spans="1:29" ht="20.100000000000001" customHeight="1">
      <c r="A24" s="74"/>
      <c r="B24" s="302" t="s">
        <v>50</v>
      </c>
      <c r="C24" s="433" t="s">
        <v>23</v>
      </c>
      <c r="D24" s="433"/>
      <c r="E24" s="433"/>
      <c r="F24" s="433"/>
      <c r="G24" s="433"/>
      <c r="H24" s="433"/>
      <c r="I24" s="433"/>
      <c r="J24" s="433"/>
      <c r="K24" s="433"/>
      <c r="L24" s="434"/>
      <c r="M24" s="454" t="s">
        <v>433</v>
      </c>
      <c r="N24" s="437"/>
      <c r="O24" s="437"/>
      <c r="P24" s="437"/>
      <c r="Q24" s="437"/>
      <c r="R24" s="437"/>
      <c r="S24" s="437"/>
      <c r="T24" s="437"/>
      <c r="U24" s="437"/>
      <c r="V24" s="437"/>
      <c r="W24" s="438"/>
      <c r="X24" s="439"/>
      <c r="Y24" s="74"/>
      <c r="Z24" s="74"/>
      <c r="AA24" s="74"/>
    </row>
    <row r="25" spans="1:29" ht="20.100000000000001" customHeight="1">
      <c r="A25" s="74"/>
      <c r="B25" s="80"/>
      <c r="C25" s="433" t="s">
        <v>24</v>
      </c>
      <c r="D25" s="433"/>
      <c r="E25" s="433"/>
      <c r="F25" s="433"/>
      <c r="G25" s="433"/>
      <c r="H25" s="433"/>
      <c r="I25" s="433"/>
      <c r="J25" s="433"/>
      <c r="K25" s="433"/>
      <c r="L25" s="434"/>
      <c r="M25" s="435" t="s">
        <v>434</v>
      </c>
      <c r="N25" s="436"/>
      <c r="O25" s="436"/>
      <c r="P25" s="436"/>
      <c r="Q25" s="436"/>
      <c r="R25" s="436"/>
      <c r="S25" s="436"/>
      <c r="T25" s="436"/>
      <c r="U25" s="436"/>
      <c r="V25" s="436"/>
      <c r="W25" s="440"/>
      <c r="X25" s="441"/>
      <c r="Y25" s="74"/>
      <c r="Z25" s="74"/>
      <c r="AA25" s="74"/>
    </row>
    <row r="26" spans="1:29" ht="20.100000000000001" customHeight="1" thickBot="1">
      <c r="A26" s="74"/>
      <c r="B26" s="81"/>
      <c r="C26" s="433" t="s">
        <v>69</v>
      </c>
      <c r="D26" s="433"/>
      <c r="E26" s="433"/>
      <c r="F26" s="433"/>
      <c r="G26" s="433"/>
      <c r="H26" s="433"/>
      <c r="I26" s="433"/>
      <c r="J26" s="433"/>
      <c r="K26" s="433"/>
      <c r="L26" s="434"/>
      <c r="M26" s="455" t="s">
        <v>435</v>
      </c>
      <c r="N26" s="456"/>
      <c r="O26" s="456"/>
      <c r="P26" s="456"/>
      <c r="Q26" s="456"/>
      <c r="R26" s="456"/>
      <c r="S26" s="456"/>
      <c r="T26" s="456"/>
      <c r="U26" s="456"/>
      <c r="V26" s="456"/>
      <c r="W26" s="457"/>
      <c r="X26" s="45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202</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2"/>
      <c r="Y29" s="74"/>
      <c r="Z29" s="74"/>
      <c r="AA29" s="74"/>
    </row>
    <row r="30" spans="1:29" ht="13.5">
      <c r="A30" s="74"/>
      <c r="B30" s="83"/>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row>
    <row r="31" spans="1:29" ht="28.5" customHeight="1">
      <c r="A31" s="74"/>
      <c r="B31" s="481" t="s">
        <v>70</v>
      </c>
      <c r="C31" s="481" t="s">
        <v>71</v>
      </c>
      <c r="D31" s="481"/>
      <c r="E31" s="481"/>
      <c r="F31" s="481"/>
      <c r="G31" s="481"/>
      <c r="H31" s="481"/>
      <c r="I31" s="481"/>
      <c r="J31" s="481"/>
      <c r="K31" s="481"/>
      <c r="L31" s="481"/>
      <c r="M31" s="481" t="s">
        <v>72</v>
      </c>
      <c r="N31" s="481"/>
      <c r="O31" s="481"/>
      <c r="P31" s="481"/>
      <c r="Q31" s="481"/>
      <c r="R31" s="473" t="s">
        <v>95</v>
      </c>
      <c r="S31" s="474"/>
      <c r="T31" s="474"/>
      <c r="U31" s="474"/>
      <c r="V31" s="474"/>
      <c r="W31" s="475"/>
      <c r="X31" s="481" t="s">
        <v>73</v>
      </c>
      <c r="Y31" s="481" t="s">
        <v>8</v>
      </c>
      <c r="Z31" s="84"/>
      <c r="AA31" s="84"/>
    </row>
    <row r="32" spans="1:29" ht="28.5" customHeight="1" thickBot="1">
      <c r="A32" s="74"/>
      <c r="B32" s="481"/>
      <c r="C32" s="469"/>
      <c r="D32" s="469"/>
      <c r="E32" s="469"/>
      <c r="F32" s="469"/>
      <c r="G32" s="469"/>
      <c r="H32" s="469"/>
      <c r="I32" s="469"/>
      <c r="J32" s="469"/>
      <c r="K32" s="469"/>
      <c r="L32" s="469"/>
      <c r="M32" s="469"/>
      <c r="N32" s="469"/>
      <c r="O32" s="469"/>
      <c r="P32" s="469"/>
      <c r="Q32" s="469"/>
      <c r="R32" s="468" t="s">
        <v>96</v>
      </c>
      <c r="S32" s="469"/>
      <c r="T32" s="469"/>
      <c r="U32" s="469"/>
      <c r="V32" s="469"/>
      <c r="W32" s="302" t="s">
        <v>97</v>
      </c>
      <c r="X32" s="469"/>
      <c r="Y32" s="469"/>
      <c r="Z32" s="14"/>
      <c r="AA32" s="14"/>
    </row>
    <row r="33" spans="1:27" ht="38.25" customHeight="1">
      <c r="A33" s="74"/>
      <c r="B33" s="85">
        <v>1</v>
      </c>
      <c r="C33" s="305">
        <v>1</v>
      </c>
      <c r="D33" s="306">
        <v>3</v>
      </c>
      <c r="E33" s="306">
        <v>3</v>
      </c>
      <c r="F33" s="306">
        <v>4</v>
      </c>
      <c r="G33" s="306">
        <v>5</v>
      </c>
      <c r="H33" s="306">
        <v>6</v>
      </c>
      <c r="I33" s="306">
        <v>7</v>
      </c>
      <c r="J33" s="306">
        <v>8</v>
      </c>
      <c r="K33" s="306">
        <v>9</v>
      </c>
      <c r="L33" s="307">
        <v>0</v>
      </c>
      <c r="M33" s="470" t="s">
        <v>436</v>
      </c>
      <c r="N33" s="471"/>
      <c r="O33" s="471"/>
      <c r="P33" s="471"/>
      <c r="Q33" s="472"/>
      <c r="R33" s="470" t="s">
        <v>436</v>
      </c>
      <c r="S33" s="471"/>
      <c r="T33" s="471"/>
      <c r="U33" s="471"/>
      <c r="V33" s="472"/>
      <c r="W33" s="418" t="s">
        <v>437</v>
      </c>
      <c r="X33" s="308" t="s">
        <v>438</v>
      </c>
      <c r="Y33" s="309" t="s">
        <v>11</v>
      </c>
      <c r="Z33" s="304"/>
      <c r="AA33" s="86"/>
    </row>
    <row r="34" spans="1:27" ht="38.25" customHeight="1">
      <c r="A34" s="74"/>
      <c r="B34" s="76">
        <f>B33+1</f>
        <v>2</v>
      </c>
      <c r="C34" s="87">
        <v>1</v>
      </c>
      <c r="D34" s="88">
        <v>3</v>
      </c>
      <c r="E34" s="88">
        <v>3</v>
      </c>
      <c r="F34" s="88">
        <v>4</v>
      </c>
      <c r="G34" s="88">
        <v>5</v>
      </c>
      <c r="H34" s="88">
        <v>6</v>
      </c>
      <c r="I34" s="88">
        <v>7</v>
      </c>
      <c r="J34" s="88">
        <v>8</v>
      </c>
      <c r="K34" s="88">
        <v>9</v>
      </c>
      <c r="L34" s="89">
        <v>0</v>
      </c>
      <c r="M34" s="466" t="s">
        <v>457</v>
      </c>
      <c r="N34" s="466"/>
      <c r="O34" s="466"/>
      <c r="P34" s="466"/>
      <c r="Q34" s="466"/>
      <c r="R34" s="466" t="s">
        <v>436</v>
      </c>
      <c r="S34" s="466"/>
      <c r="T34" s="466"/>
      <c r="U34" s="466"/>
      <c r="V34" s="466"/>
      <c r="W34" s="417" t="s">
        <v>437</v>
      </c>
      <c r="X34" s="90" t="s">
        <v>438</v>
      </c>
      <c r="Y34" s="310" t="s">
        <v>198</v>
      </c>
      <c r="Z34" s="304"/>
      <c r="AA34" s="86"/>
    </row>
    <row r="35" spans="1:27" ht="38.25" customHeight="1">
      <c r="A35" s="74"/>
      <c r="B35" s="76">
        <f t="shared" ref="B35:B98" si="0">B34+1</f>
        <v>3</v>
      </c>
      <c r="C35" s="87">
        <v>1</v>
      </c>
      <c r="D35" s="88">
        <v>3</v>
      </c>
      <c r="E35" s="88">
        <v>3</v>
      </c>
      <c r="F35" s="88">
        <v>4</v>
      </c>
      <c r="G35" s="88">
        <v>5</v>
      </c>
      <c r="H35" s="88">
        <v>6</v>
      </c>
      <c r="I35" s="88">
        <v>7</v>
      </c>
      <c r="J35" s="88">
        <v>8</v>
      </c>
      <c r="K35" s="88">
        <v>9</v>
      </c>
      <c r="L35" s="89">
        <v>0</v>
      </c>
      <c r="M35" s="466" t="s">
        <v>436</v>
      </c>
      <c r="N35" s="466"/>
      <c r="O35" s="466"/>
      <c r="P35" s="466"/>
      <c r="Q35" s="466"/>
      <c r="R35" s="466" t="s">
        <v>436</v>
      </c>
      <c r="S35" s="466"/>
      <c r="T35" s="466"/>
      <c r="U35" s="466"/>
      <c r="V35" s="466"/>
      <c r="W35" s="417" t="s">
        <v>439</v>
      </c>
      <c r="X35" s="90" t="s">
        <v>440</v>
      </c>
      <c r="Y35" s="311" t="s">
        <v>13</v>
      </c>
      <c r="Z35" s="304"/>
      <c r="AA35" s="86"/>
    </row>
    <row r="36" spans="1:27" ht="38.25" customHeight="1">
      <c r="A36" s="74"/>
      <c r="B36" s="76">
        <f t="shared" si="0"/>
        <v>4</v>
      </c>
      <c r="C36" s="87">
        <v>1</v>
      </c>
      <c r="D36" s="88">
        <v>3</v>
      </c>
      <c r="E36" s="88">
        <v>3</v>
      </c>
      <c r="F36" s="88">
        <v>4</v>
      </c>
      <c r="G36" s="88">
        <v>5</v>
      </c>
      <c r="H36" s="88">
        <v>6</v>
      </c>
      <c r="I36" s="88">
        <v>7</v>
      </c>
      <c r="J36" s="88">
        <v>8</v>
      </c>
      <c r="K36" s="88">
        <v>9</v>
      </c>
      <c r="L36" s="89">
        <v>0</v>
      </c>
      <c r="M36" s="466" t="s">
        <v>441</v>
      </c>
      <c r="N36" s="466"/>
      <c r="O36" s="466"/>
      <c r="P36" s="466"/>
      <c r="Q36" s="466"/>
      <c r="R36" s="466" t="s">
        <v>436</v>
      </c>
      <c r="S36" s="466"/>
      <c r="T36" s="466"/>
      <c r="U36" s="466"/>
      <c r="V36" s="466"/>
      <c r="W36" s="417" t="s">
        <v>441</v>
      </c>
      <c r="X36" s="90" t="s">
        <v>442</v>
      </c>
      <c r="Y36" s="311" t="s">
        <v>443</v>
      </c>
      <c r="Z36" s="304"/>
      <c r="AA36" s="86"/>
    </row>
    <row r="37" spans="1:27" ht="38.25" customHeight="1">
      <c r="A37" s="74"/>
      <c r="B37" s="76">
        <f t="shared" si="0"/>
        <v>5</v>
      </c>
      <c r="C37" s="87">
        <v>1</v>
      </c>
      <c r="D37" s="88">
        <v>1</v>
      </c>
      <c r="E37" s="88">
        <v>3</v>
      </c>
      <c r="F37" s="88">
        <v>4</v>
      </c>
      <c r="G37" s="88">
        <v>5</v>
      </c>
      <c r="H37" s="88">
        <v>6</v>
      </c>
      <c r="I37" s="88">
        <v>7</v>
      </c>
      <c r="J37" s="88">
        <v>8</v>
      </c>
      <c r="K37" s="88">
        <v>9</v>
      </c>
      <c r="L37" s="89">
        <v>0</v>
      </c>
      <c r="M37" s="466" t="s">
        <v>444</v>
      </c>
      <c r="N37" s="466"/>
      <c r="O37" s="466"/>
      <c r="P37" s="466"/>
      <c r="Q37" s="466"/>
      <c r="R37" s="466" t="s">
        <v>444</v>
      </c>
      <c r="S37" s="466"/>
      <c r="T37" s="466"/>
      <c r="U37" s="466"/>
      <c r="V37" s="466"/>
      <c r="W37" s="417" t="s">
        <v>445</v>
      </c>
      <c r="X37" s="90" t="s">
        <v>446</v>
      </c>
      <c r="Y37" s="311" t="s">
        <v>447</v>
      </c>
      <c r="Z37" s="304"/>
      <c r="AA37" s="86"/>
    </row>
    <row r="38" spans="1:27" ht="38.25" customHeight="1">
      <c r="A38" s="74"/>
      <c r="B38" s="76">
        <f t="shared" si="0"/>
        <v>6</v>
      </c>
      <c r="C38" s="87">
        <v>1</v>
      </c>
      <c r="D38" s="88">
        <v>4</v>
      </c>
      <c r="E38" s="88">
        <v>3</v>
      </c>
      <c r="F38" s="88">
        <v>4</v>
      </c>
      <c r="G38" s="88">
        <v>5</v>
      </c>
      <c r="H38" s="88">
        <v>6</v>
      </c>
      <c r="I38" s="88">
        <v>7</v>
      </c>
      <c r="J38" s="88">
        <v>8</v>
      </c>
      <c r="K38" s="88">
        <v>9</v>
      </c>
      <c r="L38" s="89">
        <v>0</v>
      </c>
      <c r="M38" s="466" t="s">
        <v>448</v>
      </c>
      <c r="N38" s="466"/>
      <c r="O38" s="466"/>
      <c r="P38" s="466"/>
      <c r="Q38" s="466"/>
      <c r="R38" s="466" t="s">
        <v>449</v>
      </c>
      <c r="S38" s="466"/>
      <c r="T38" s="466"/>
      <c r="U38" s="466"/>
      <c r="V38" s="466"/>
      <c r="W38" s="417" t="s">
        <v>448</v>
      </c>
      <c r="X38" s="90" t="s">
        <v>450</v>
      </c>
      <c r="Y38" s="311" t="s">
        <v>453</v>
      </c>
      <c r="Z38" s="304"/>
      <c r="AA38" s="86"/>
    </row>
    <row r="39" spans="1:27" ht="38.25" customHeight="1">
      <c r="A39" s="74"/>
      <c r="B39" s="76">
        <f t="shared" si="0"/>
        <v>7</v>
      </c>
      <c r="C39" s="87">
        <v>1</v>
      </c>
      <c r="D39" s="88">
        <v>4</v>
      </c>
      <c r="E39" s="88">
        <v>3</v>
      </c>
      <c r="F39" s="88">
        <v>4</v>
      </c>
      <c r="G39" s="88">
        <v>5</v>
      </c>
      <c r="H39" s="88">
        <v>6</v>
      </c>
      <c r="I39" s="88">
        <v>7</v>
      </c>
      <c r="J39" s="88">
        <v>8</v>
      </c>
      <c r="K39" s="88">
        <v>9</v>
      </c>
      <c r="L39" s="89">
        <v>0</v>
      </c>
      <c r="M39" s="466" t="s">
        <v>448</v>
      </c>
      <c r="N39" s="466"/>
      <c r="O39" s="466"/>
      <c r="P39" s="466"/>
      <c r="Q39" s="466"/>
      <c r="R39" s="466" t="s">
        <v>449</v>
      </c>
      <c r="S39" s="466"/>
      <c r="T39" s="466"/>
      <c r="U39" s="466"/>
      <c r="V39" s="466"/>
      <c r="W39" s="417" t="s">
        <v>448</v>
      </c>
      <c r="X39" s="90" t="s">
        <v>450</v>
      </c>
      <c r="Y39" s="311" t="s">
        <v>454</v>
      </c>
      <c r="Z39" s="304"/>
      <c r="AA39" s="86"/>
    </row>
    <row r="40" spans="1:27" ht="38.25" customHeight="1">
      <c r="A40" s="74"/>
      <c r="B40" s="76">
        <f t="shared" si="0"/>
        <v>8</v>
      </c>
      <c r="C40" s="87">
        <v>1</v>
      </c>
      <c r="D40" s="88">
        <v>2</v>
      </c>
      <c r="E40" s="88">
        <v>3</v>
      </c>
      <c r="F40" s="88">
        <v>4</v>
      </c>
      <c r="G40" s="88">
        <v>5</v>
      </c>
      <c r="H40" s="88">
        <v>6</v>
      </c>
      <c r="I40" s="88">
        <v>7</v>
      </c>
      <c r="J40" s="88">
        <v>8</v>
      </c>
      <c r="K40" s="88">
        <v>9</v>
      </c>
      <c r="L40" s="89">
        <v>6</v>
      </c>
      <c r="M40" s="476" t="s">
        <v>465</v>
      </c>
      <c r="N40" s="477"/>
      <c r="O40" s="477"/>
      <c r="P40" s="477"/>
      <c r="Q40" s="478"/>
      <c r="R40" s="476" t="s">
        <v>465</v>
      </c>
      <c r="S40" s="477"/>
      <c r="T40" s="477"/>
      <c r="U40" s="477"/>
      <c r="V40" s="478"/>
      <c r="W40" s="417" t="s">
        <v>466</v>
      </c>
      <c r="X40" s="90" t="s">
        <v>451</v>
      </c>
      <c r="Y40" s="311" t="s">
        <v>452</v>
      </c>
      <c r="Z40" s="304"/>
      <c r="AA40" s="86"/>
    </row>
    <row r="41" spans="1:27" ht="38.25" customHeight="1">
      <c r="A41" s="74"/>
      <c r="B41" s="76">
        <f t="shared" si="0"/>
        <v>9</v>
      </c>
      <c r="C41" s="87">
        <v>1</v>
      </c>
      <c r="D41" s="88">
        <v>2</v>
      </c>
      <c r="E41" s="88">
        <v>3</v>
      </c>
      <c r="F41" s="88">
        <v>4</v>
      </c>
      <c r="G41" s="88">
        <v>5</v>
      </c>
      <c r="H41" s="88">
        <v>6</v>
      </c>
      <c r="I41" s="88">
        <v>7</v>
      </c>
      <c r="J41" s="88">
        <v>8</v>
      </c>
      <c r="K41" s="88">
        <v>9</v>
      </c>
      <c r="L41" s="89">
        <v>6</v>
      </c>
      <c r="M41" s="466" t="s">
        <v>465</v>
      </c>
      <c r="N41" s="466"/>
      <c r="O41" s="466"/>
      <c r="P41" s="466"/>
      <c r="Q41" s="466"/>
      <c r="R41" s="466" t="s">
        <v>465</v>
      </c>
      <c r="S41" s="466"/>
      <c r="T41" s="466"/>
      <c r="U41" s="466"/>
      <c r="V41" s="466"/>
      <c r="W41" s="417" t="s">
        <v>467</v>
      </c>
      <c r="X41" s="90" t="s">
        <v>451</v>
      </c>
      <c r="Y41" s="311" t="s">
        <v>455</v>
      </c>
      <c r="Z41" s="304"/>
      <c r="AA41" s="86"/>
    </row>
    <row r="42" spans="1:27" ht="38.25" customHeight="1">
      <c r="A42" s="74"/>
      <c r="B42" s="76">
        <f t="shared" si="0"/>
        <v>10</v>
      </c>
      <c r="C42" s="87">
        <v>1</v>
      </c>
      <c r="D42" s="88">
        <v>2</v>
      </c>
      <c r="E42" s="88">
        <v>3</v>
      </c>
      <c r="F42" s="88">
        <v>4</v>
      </c>
      <c r="G42" s="88">
        <v>5</v>
      </c>
      <c r="H42" s="88">
        <v>6</v>
      </c>
      <c r="I42" s="88">
        <v>7</v>
      </c>
      <c r="J42" s="88">
        <v>8</v>
      </c>
      <c r="K42" s="88">
        <v>9</v>
      </c>
      <c r="L42" s="89">
        <v>6</v>
      </c>
      <c r="M42" s="466" t="s">
        <v>465</v>
      </c>
      <c r="N42" s="466"/>
      <c r="O42" s="466"/>
      <c r="P42" s="466"/>
      <c r="Q42" s="466"/>
      <c r="R42" s="466" t="s">
        <v>465</v>
      </c>
      <c r="S42" s="466"/>
      <c r="T42" s="466"/>
      <c r="U42" s="466"/>
      <c r="V42" s="466"/>
      <c r="W42" s="417" t="s">
        <v>468</v>
      </c>
      <c r="X42" s="90" t="s">
        <v>451</v>
      </c>
      <c r="Y42" s="311" t="s">
        <v>456</v>
      </c>
      <c r="Z42" s="304"/>
      <c r="AA42" s="86"/>
    </row>
    <row r="43" spans="1:27" ht="38.25" customHeight="1">
      <c r="A43" s="74"/>
      <c r="B43" s="76">
        <f t="shared" si="0"/>
        <v>11</v>
      </c>
      <c r="C43" s="87"/>
      <c r="D43" s="88"/>
      <c r="E43" s="88"/>
      <c r="F43" s="88"/>
      <c r="G43" s="88"/>
      <c r="H43" s="88"/>
      <c r="I43" s="88"/>
      <c r="J43" s="88"/>
      <c r="K43" s="88"/>
      <c r="L43" s="89"/>
      <c r="M43" s="466"/>
      <c r="N43" s="466"/>
      <c r="O43" s="466"/>
      <c r="P43" s="466"/>
      <c r="Q43" s="466"/>
      <c r="R43" s="466"/>
      <c r="S43" s="466"/>
      <c r="T43" s="466"/>
      <c r="U43" s="466"/>
      <c r="V43" s="466"/>
      <c r="W43" s="303"/>
      <c r="X43" s="90"/>
      <c r="Y43" s="311"/>
      <c r="Z43" s="304"/>
      <c r="AA43" s="86"/>
    </row>
    <row r="44" spans="1:27" ht="38.25" customHeight="1">
      <c r="A44" s="74"/>
      <c r="B44" s="76">
        <f t="shared" si="0"/>
        <v>12</v>
      </c>
      <c r="C44" s="87"/>
      <c r="D44" s="88"/>
      <c r="E44" s="88"/>
      <c r="F44" s="88"/>
      <c r="G44" s="88"/>
      <c r="H44" s="88"/>
      <c r="I44" s="88"/>
      <c r="J44" s="88"/>
      <c r="K44" s="88"/>
      <c r="L44" s="89"/>
      <c r="M44" s="466"/>
      <c r="N44" s="466"/>
      <c r="O44" s="466"/>
      <c r="P44" s="466"/>
      <c r="Q44" s="466"/>
      <c r="R44" s="466"/>
      <c r="S44" s="466"/>
      <c r="T44" s="466"/>
      <c r="U44" s="466"/>
      <c r="V44" s="466"/>
      <c r="W44" s="303"/>
      <c r="X44" s="90"/>
      <c r="Y44" s="311"/>
      <c r="Z44" s="304"/>
      <c r="AA44" s="86"/>
    </row>
    <row r="45" spans="1:27" ht="38.25" customHeight="1">
      <c r="A45" s="74"/>
      <c r="B45" s="76">
        <f t="shared" si="0"/>
        <v>13</v>
      </c>
      <c r="C45" s="87"/>
      <c r="D45" s="88"/>
      <c r="E45" s="88"/>
      <c r="F45" s="88"/>
      <c r="G45" s="88"/>
      <c r="H45" s="88"/>
      <c r="I45" s="88"/>
      <c r="J45" s="88"/>
      <c r="K45" s="88"/>
      <c r="L45" s="89"/>
      <c r="M45" s="466"/>
      <c r="N45" s="466"/>
      <c r="O45" s="466"/>
      <c r="P45" s="466"/>
      <c r="Q45" s="466"/>
      <c r="R45" s="466"/>
      <c r="S45" s="466"/>
      <c r="T45" s="466"/>
      <c r="U45" s="466"/>
      <c r="V45" s="466"/>
      <c r="W45" s="303"/>
      <c r="X45" s="90"/>
      <c r="Y45" s="311"/>
      <c r="Z45" s="304"/>
      <c r="AA45" s="86"/>
    </row>
    <row r="46" spans="1:27" ht="38.25" customHeight="1">
      <c r="A46" s="74"/>
      <c r="B46" s="76">
        <f t="shared" si="0"/>
        <v>14</v>
      </c>
      <c r="C46" s="87"/>
      <c r="D46" s="88"/>
      <c r="E46" s="88"/>
      <c r="F46" s="88"/>
      <c r="G46" s="88"/>
      <c r="H46" s="88"/>
      <c r="I46" s="88"/>
      <c r="J46" s="88"/>
      <c r="K46" s="88"/>
      <c r="L46" s="89"/>
      <c r="M46" s="466"/>
      <c r="N46" s="466"/>
      <c r="O46" s="466"/>
      <c r="P46" s="466"/>
      <c r="Q46" s="466"/>
      <c r="R46" s="466"/>
      <c r="S46" s="466"/>
      <c r="T46" s="466"/>
      <c r="U46" s="466"/>
      <c r="V46" s="466"/>
      <c r="W46" s="303"/>
      <c r="X46" s="90"/>
      <c r="Y46" s="311"/>
      <c r="Z46" s="304"/>
      <c r="AA46" s="86"/>
    </row>
    <row r="47" spans="1:27" ht="38.25" customHeight="1">
      <c r="A47" s="74"/>
      <c r="B47" s="76">
        <f t="shared" si="0"/>
        <v>15</v>
      </c>
      <c r="C47" s="87"/>
      <c r="D47" s="88"/>
      <c r="E47" s="88"/>
      <c r="F47" s="88"/>
      <c r="G47" s="88"/>
      <c r="H47" s="88"/>
      <c r="I47" s="88"/>
      <c r="J47" s="88"/>
      <c r="K47" s="88"/>
      <c r="L47" s="89"/>
      <c r="M47" s="466"/>
      <c r="N47" s="466"/>
      <c r="O47" s="466"/>
      <c r="P47" s="466"/>
      <c r="Q47" s="466"/>
      <c r="R47" s="466"/>
      <c r="S47" s="466"/>
      <c r="T47" s="466"/>
      <c r="U47" s="466"/>
      <c r="V47" s="466"/>
      <c r="W47" s="303"/>
      <c r="X47" s="90"/>
      <c r="Y47" s="311"/>
      <c r="Z47" s="304"/>
      <c r="AA47" s="86"/>
    </row>
    <row r="48" spans="1:27" ht="38.25" customHeight="1">
      <c r="A48" s="74"/>
      <c r="B48" s="76">
        <f t="shared" si="0"/>
        <v>16</v>
      </c>
      <c r="C48" s="87"/>
      <c r="D48" s="88"/>
      <c r="E48" s="88"/>
      <c r="F48" s="88"/>
      <c r="G48" s="88"/>
      <c r="H48" s="88"/>
      <c r="I48" s="88"/>
      <c r="J48" s="88"/>
      <c r="K48" s="88"/>
      <c r="L48" s="89"/>
      <c r="M48" s="466"/>
      <c r="N48" s="466"/>
      <c r="O48" s="466"/>
      <c r="P48" s="466"/>
      <c r="Q48" s="466"/>
      <c r="R48" s="466"/>
      <c r="S48" s="466"/>
      <c r="T48" s="466"/>
      <c r="U48" s="466"/>
      <c r="V48" s="466"/>
      <c r="W48" s="303"/>
      <c r="X48" s="90"/>
      <c r="Y48" s="311"/>
      <c r="Z48" s="304"/>
      <c r="AA48" s="86"/>
    </row>
    <row r="49" spans="1:27" ht="38.25" customHeight="1">
      <c r="A49" s="74"/>
      <c r="B49" s="76">
        <f t="shared" si="0"/>
        <v>17</v>
      </c>
      <c r="C49" s="87"/>
      <c r="D49" s="88"/>
      <c r="E49" s="88"/>
      <c r="F49" s="88"/>
      <c r="G49" s="88"/>
      <c r="H49" s="88"/>
      <c r="I49" s="88"/>
      <c r="J49" s="88"/>
      <c r="K49" s="88"/>
      <c r="L49" s="89"/>
      <c r="M49" s="466"/>
      <c r="N49" s="466"/>
      <c r="O49" s="466"/>
      <c r="P49" s="466"/>
      <c r="Q49" s="466"/>
      <c r="R49" s="466"/>
      <c r="S49" s="466"/>
      <c r="T49" s="466"/>
      <c r="U49" s="466"/>
      <c r="V49" s="466"/>
      <c r="W49" s="303"/>
      <c r="X49" s="90"/>
      <c r="Y49" s="311"/>
      <c r="Z49" s="304"/>
      <c r="AA49" s="86"/>
    </row>
    <row r="50" spans="1:27" ht="38.25" customHeight="1">
      <c r="A50" s="74"/>
      <c r="B50" s="76">
        <f t="shared" si="0"/>
        <v>18</v>
      </c>
      <c r="C50" s="87"/>
      <c r="D50" s="88"/>
      <c r="E50" s="88"/>
      <c r="F50" s="88"/>
      <c r="G50" s="88"/>
      <c r="H50" s="88"/>
      <c r="I50" s="88"/>
      <c r="J50" s="88"/>
      <c r="K50" s="88"/>
      <c r="L50" s="89"/>
      <c r="M50" s="466"/>
      <c r="N50" s="466"/>
      <c r="O50" s="466"/>
      <c r="P50" s="466"/>
      <c r="Q50" s="466"/>
      <c r="R50" s="466"/>
      <c r="S50" s="466"/>
      <c r="T50" s="466"/>
      <c r="U50" s="466"/>
      <c r="V50" s="466"/>
      <c r="W50" s="303"/>
      <c r="X50" s="90"/>
      <c r="Y50" s="311"/>
      <c r="Z50" s="304"/>
      <c r="AA50" s="86"/>
    </row>
    <row r="51" spans="1:27" ht="38.25" customHeight="1">
      <c r="A51" s="74"/>
      <c r="B51" s="76">
        <f t="shared" si="0"/>
        <v>19</v>
      </c>
      <c r="C51" s="87"/>
      <c r="D51" s="88"/>
      <c r="E51" s="88"/>
      <c r="F51" s="88"/>
      <c r="G51" s="88"/>
      <c r="H51" s="88"/>
      <c r="I51" s="88"/>
      <c r="J51" s="88"/>
      <c r="K51" s="88"/>
      <c r="L51" s="89"/>
      <c r="M51" s="466"/>
      <c r="N51" s="466"/>
      <c r="O51" s="466"/>
      <c r="P51" s="466"/>
      <c r="Q51" s="466"/>
      <c r="R51" s="466"/>
      <c r="S51" s="466"/>
      <c r="T51" s="466"/>
      <c r="U51" s="466"/>
      <c r="V51" s="466"/>
      <c r="W51" s="303"/>
      <c r="X51" s="90"/>
      <c r="Y51" s="311"/>
      <c r="Z51" s="304"/>
      <c r="AA51" s="86"/>
    </row>
    <row r="52" spans="1:27" ht="38.25" customHeight="1">
      <c r="A52" s="74"/>
      <c r="B52" s="76">
        <f t="shared" si="0"/>
        <v>20</v>
      </c>
      <c r="C52" s="87"/>
      <c r="D52" s="88"/>
      <c r="E52" s="88"/>
      <c r="F52" s="88"/>
      <c r="G52" s="88"/>
      <c r="H52" s="88"/>
      <c r="I52" s="88"/>
      <c r="J52" s="88"/>
      <c r="K52" s="88"/>
      <c r="L52" s="89"/>
      <c r="M52" s="466"/>
      <c r="N52" s="466"/>
      <c r="O52" s="466"/>
      <c r="P52" s="466"/>
      <c r="Q52" s="466"/>
      <c r="R52" s="466"/>
      <c r="S52" s="466"/>
      <c r="T52" s="466"/>
      <c r="U52" s="466"/>
      <c r="V52" s="466"/>
      <c r="W52" s="303"/>
      <c r="X52" s="90"/>
      <c r="Y52" s="311"/>
      <c r="Z52" s="304"/>
      <c r="AA52" s="86"/>
    </row>
    <row r="53" spans="1:27" ht="38.25" customHeight="1">
      <c r="A53" s="74"/>
      <c r="B53" s="76">
        <f t="shared" si="0"/>
        <v>21</v>
      </c>
      <c r="C53" s="87"/>
      <c r="D53" s="88"/>
      <c r="E53" s="88"/>
      <c r="F53" s="88"/>
      <c r="G53" s="88"/>
      <c r="H53" s="88"/>
      <c r="I53" s="88"/>
      <c r="J53" s="88"/>
      <c r="K53" s="88"/>
      <c r="L53" s="89"/>
      <c r="M53" s="466"/>
      <c r="N53" s="466"/>
      <c r="O53" s="466"/>
      <c r="P53" s="466"/>
      <c r="Q53" s="466"/>
      <c r="R53" s="466"/>
      <c r="S53" s="466"/>
      <c r="T53" s="466"/>
      <c r="U53" s="466"/>
      <c r="V53" s="466"/>
      <c r="W53" s="303"/>
      <c r="X53" s="90"/>
      <c r="Y53" s="311"/>
      <c r="Z53" s="304"/>
      <c r="AA53" s="86"/>
    </row>
    <row r="54" spans="1:27" ht="38.25" customHeight="1">
      <c r="A54" s="74"/>
      <c r="B54" s="76">
        <f t="shared" si="0"/>
        <v>22</v>
      </c>
      <c r="C54" s="87"/>
      <c r="D54" s="88"/>
      <c r="E54" s="88"/>
      <c r="F54" s="88"/>
      <c r="G54" s="88"/>
      <c r="H54" s="88"/>
      <c r="I54" s="88"/>
      <c r="J54" s="88"/>
      <c r="K54" s="88"/>
      <c r="L54" s="89"/>
      <c r="M54" s="466"/>
      <c r="N54" s="466"/>
      <c r="O54" s="466"/>
      <c r="P54" s="466"/>
      <c r="Q54" s="466"/>
      <c r="R54" s="466"/>
      <c r="S54" s="466"/>
      <c r="T54" s="466"/>
      <c r="U54" s="466"/>
      <c r="V54" s="466"/>
      <c r="W54" s="303"/>
      <c r="X54" s="90"/>
      <c r="Y54" s="311"/>
      <c r="Z54" s="304"/>
      <c r="AA54" s="86"/>
    </row>
    <row r="55" spans="1:27" ht="38.25" customHeight="1">
      <c r="A55" s="74"/>
      <c r="B55" s="76">
        <f t="shared" si="0"/>
        <v>23</v>
      </c>
      <c r="C55" s="87"/>
      <c r="D55" s="88"/>
      <c r="E55" s="88"/>
      <c r="F55" s="88"/>
      <c r="G55" s="88"/>
      <c r="H55" s="88"/>
      <c r="I55" s="88"/>
      <c r="J55" s="88"/>
      <c r="K55" s="88"/>
      <c r="L55" s="89"/>
      <c r="M55" s="466"/>
      <c r="N55" s="466"/>
      <c r="O55" s="466"/>
      <c r="P55" s="466"/>
      <c r="Q55" s="466"/>
      <c r="R55" s="466"/>
      <c r="S55" s="466"/>
      <c r="T55" s="466"/>
      <c r="U55" s="466"/>
      <c r="V55" s="466"/>
      <c r="W55" s="303"/>
      <c r="X55" s="90"/>
      <c r="Y55" s="311"/>
      <c r="Z55" s="304"/>
      <c r="AA55" s="86"/>
    </row>
    <row r="56" spans="1:27" ht="38.25" customHeight="1">
      <c r="A56" s="74"/>
      <c r="B56" s="76">
        <f t="shared" si="0"/>
        <v>24</v>
      </c>
      <c r="C56" s="87"/>
      <c r="D56" s="88"/>
      <c r="E56" s="88"/>
      <c r="F56" s="88"/>
      <c r="G56" s="88"/>
      <c r="H56" s="88"/>
      <c r="I56" s="88"/>
      <c r="J56" s="88"/>
      <c r="K56" s="88"/>
      <c r="L56" s="89"/>
      <c r="M56" s="466"/>
      <c r="N56" s="466"/>
      <c r="O56" s="466"/>
      <c r="P56" s="466"/>
      <c r="Q56" s="466"/>
      <c r="R56" s="466"/>
      <c r="S56" s="466"/>
      <c r="T56" s="466"/>
      <c r="U56" s="466"/>
      <c r="V56" s="466"/>
      <c r="W56" s="303"/>
      <c r="X56" s="90"/>
      <c r="Y56" s="311"/>
      <c r="Z56" s="304"/>
      <c r="AA56" s="86"/>
    </row>
    <row r="57" spans="1:27" ht="38.25" customHeight="1">
      <c r="A57" s="74"/>
      <c r="B57" s="76">
        <f t="shared" si="0"/>
        <v>25</v>
      </c>
      <c r="C57" s="87"/>
      <c r="D57" s="88"/>
      <c r="E57" s="88"/>
      <c r="F57" s="88"/>
      <c r="G57" s="88"/>
      <c r="H57" s="88"/>
      <c r="I57" s="88"/>
      <c r="J57" s="88"/>
      <c r="K57" s="88"/>
      <c r="L57" s="89"/>
      <c r="M57" s="466"/>
      <c r="N57" s="466"/>
      <c r="O57" s="466"/>
      <c r="P57" s="466"/>
      <c r="Q57" s="466"/>
      <c r="R57" s="466"/>
      <c r="S57" s="466"/>
      <c r="T57" s="466"/>
      <c r="U57" s="466"/>
      <c r="V57" s="466"/>
      <c r="W57" s="303"/>
      <c r="X57" s="90"/>
      <c r="Y57" s="311"/>
      <c r="Z57" s="304"/>
      <c r="AA57" s="86"/>
    </row>
    <row r="58" spans="1:27" ht="38.25" customHeight="1">
      <c r="A58" s="74"/>
      <c r="B58" s="76">
        <f t="shared" si="0"/>
        <v>26</v>
      </c>
      <c r="C58" s="87"/>
      <c r="D58" s="88"/>
      <c r="E58" s="88"/>
      <c r="F58" s="88"/>
      <c r="G58" s="88"/>
      <c r="H58" s="88"/>
      <c r="I58" s="88"/>
      <c r="J58" s="88"/>
      <c r="K58" s="88"/>
      <c r="L58" s="89"/>
      <c r="M58" s="466"/>
      <c r="N58" s="466"/>
      <c r="O58" s="466"/>
      <c r="P58" s="466"/>
      <c r="Q58" s="466"/>
      <c r="R58" s="466"/>
      <c r="S58" s="466"/>
      <c r="T58" s="466"/>
      <c r="U58" s="466"/>
      <c r="V58" s="466"/>
      <c r="W58" s="303"/>
      <c r="X58" s="90"/>
      <c r="Y58" s="311"/>
      <c r="Z58" s="304"/>
      <c r="AA58" s="86"/>
    </row>
    <row r="59" spans="1:27" ht="38.25" customHeight="1">
      <c r="A59" s="74"/>
      <c r="B59" s="76">
        <f t="shared" si="0"/>
        <v>27</v>
      </c>
      <c r="C59" s="87"/>
      <c r="D59" s="88"/>
      <c r="E59" s="88"/>
      <c r="F59" s="88"/>
      <c r="G59" s="88"/>
      <c r="H59" s="88"/>
      <c r="I59" s="88"/>
      <c r="J59" s="88"/>
      <c r="K59" s="88"/>
      <c r="L59" s="89"/>
      <c r="M59" s="466"/>
      <c r="N59" s="466"/>
      <c r="O59" s="466"/>
      <c r="P59" s="466"/>
      <c r="Q59" s="466"/>
      <c r="R59" s="466"/>
      <c r="S59" s="466"/>
      <c r="T59" s="466"/>
      <c r="U59" s="466"/>
      <c r="V59" s="466"/>
      <c r="W59" s="303"/>
      <c r="X59" s="90"/>
      <c r="Y59" s="311"/>
      <c r="Z59" s="304"/>
      <c r="AA59" s="86"/>
    </row>
    <row r="60" spans="1:27" ht="38.25" customHeight="1">
      <c r="A60" s="74"/>
      <c r="B60" s="76">
        <f t="shared" si="0"/>
        <v>28</v>
      </c>
      <c r="C60" s="87"/>
      <c r="D60" s="88"/>
      <c r="E60" s="88"/>
      <c r="F60" s="88"/>
      <c r="G60" s="88"/>
      <c r="H60" s="88"/>
      <c r="I60" s="88"/>
      <c r="J60" s="88"/>
      <c r="K60" s="88"/>
      <c r="L60" s="89"/>
      <c r="M60" s="466"/>
      <c r="N60" s="466"/>
      <c r="O60" s="466"/>
      <c r="P60" s="466"/>
      <c r="Q60" s="466"/>
      <c r="R60" s="466"/>
      <c r="S60" s="466"/>
      <c r="T60" s="466"/>
      <c r="U60" s="466"/>
      <c r="V60" s="466"/>
      <c r="W60" s="303"/>
      <c r="X60" s="90"/>
      <c r="Y60" s="311"/>
      <c r="Z60" s="304"/>
      <c r="AA60" s="86"/>
    </row>
    <row r="61" spans="1:27" ht="38.25" customHeight="1">
      <c r="A61" s="74"/>
      <c r="B61" s="76">
        <f t="shared" si="0"/>
        <v>29</v>
      </c>
      <c r="C61" s="87"/>
      <c r="D61" s="88"/>
      <c r="E61" s="88"/>
      <c r="F61" s="88"/>
      <c r="G61" s="88"/>
      <c r="H61" s="88"/>
      <c r="I61" s="88"/>
      <c r="J61" s="88"/>
      <c r="K61" s="88"/>
      <c r="L61" s="89"/>
      <c r="M61" s="466"/>
      <c r="N61" s="466"/>
      <c r="O61" s="466"/>
      <c r="P61" s="466"/>
      <c r="Q61" s="466"/>
      <c r="R61" s="466"/>
      <c r="S61" s="466"/>
      <c r="T61" s="466"/>
      <c r="U61" s="466"/>
      <c r="V61" s="466"/>
      <c r="W61" s="303"/>
      <c r="X61" s="90"/>
      <c r="Y61" s="311"/>
      <c r="Z61" s="304"/>
      <c r="AA61" s="86"/>
    </row>
    <row r="62" spans="1:27" ht="38.25" customHeight="1">
      <c r="A62" s="74"/>
      <c r="B62" s="76">
        <f t="shared" si="0"/>
        <v>30</v>
      </c>
      <c r="C62" s="87"/>
      <c r="D62" s="88"/>
      <c r="E62" s="88"/>
      <c r="F62" s="88"/>
      <c r="G62" s="88"/>
      <c r="H62" s="88"/>
      <c r="I62" s="88"/>
      <c r="J62" s="88"/>
      <c r="K62" s="88"/>
      <c r="L62" s="89"/>
      <c r="M62" s="466"/>
      <c r="N62" s="466"/>
      <c r="O62" s="466"/>
      <c r="P62" s="466"/>
      <c r="Q62" s="466"/>
      <c r="R62" s="466"/>
      <c r="S62" s="466"/>
      <c r="T62" s="466"/>
      <c r="U62" s="466"/>
      <c r="V62" s="466"/>
      <c r="W62" s="303"/>
      <c r="X62" s="90"/>
      <c r="Y62" s="311"/>
      <c r="Z62" s="304"/>
      <c r="AA62" s="86"/>
    </row>
    <row r="63" spans="1:27" ht="38.25" customHeight="1">
      <c r="A63" s="74"/>
      <c r="B63" s="76">
        <f t="shared" si="0"/>
        <v>31</v>
      </c>
      <c r="C63" s="87"/>
      <c r="D63" s="88"/>
      <c r="E63" s="88"/>
      <c r="F63" s="88"/>
      <c r="G63" s="88"/>
      <c r="H63" s="88"/>
      <c r="I63" s="88"/>
      <c r="J63" s="88"/>
      <c r="K63" s="88"/>
      <c r="L63" s="89"/>
      <c r="M63" s="466"/>
      <c r="N63" s="466"/>
      <c r="O63" s="466"/>
      <c r="P63" s="466"/>
      <c r="Q63" s="466"/>
      <c r="R63" s="466"/>
      <c r="S63" s="466"/>
      <c r="T63" s="466"/>
      <c r="U63" s="466"/>
      <c r="V63" s="466"/>
      <c r="W63" s="303"/>
      <c r="X63" s="90"/>
      <c r="Y63" s="311"/>
      <c r="Z63" s="304"/>
      <c r="AA63" s="86"/>
    </row>
    <row r="64" spans="1:27" ht="38.25" customHeight="1">
      <c r="A64" s="74"/>
      <c r="B64" s="76">
        <f t="shared" si="0"/>
        <v>32</v>
      </c>
      <c r="C64" s="87"/>
      <c r="D64" s="88"/>
      <c r="E64" s="88"/>
      <c r="F64" s="88"/>
      <c r="G64" s="88"/>
      <c r="H64" s="88"/>
      <c r="I64" s="88"/>
      <c r="J64" s="88"/>
      <c r="K64" s="88"/>
      <c r="L64" s="89"/>
      <c r="M64" s="466"/>
      <c r="N64" s="466"/>
      <c r="O64" s="466"/>
      <c r="P64" s="466"/>
      <c r="Q64" s="466"/>
      <c r="R64" s="466"/>
      <c r="S64" s="466"/>
      <c r="T64" s="466"/>
      <c r="U64" s="466"/>
      <c r="V64" s="466"/>
      <c r="W64" s="303"/>
      <c r="X64" s="90"/>
      <c r="Y64" s="311"/>
      <c r="Z64" s="304"/>
      <c r="AA64" s="86"/>
    </row>
    <row r="65" spans="1:27" ht="38.25" customHeight="1">
      <c r="A65" s="74"/>
      <c r="B65" s="76">
        <f t="shared" si="0"/>
        <v>33</v>
      </c>
      <c r="C65" s="87"/>
      <c r="D65" s="88"/>
      <c r="E65" s="88"/>
      <c r="F65" s="88"/>
      <c r="G65" s="88"/>
      <c r="H65" s="88"/>
      <c r="I65" s="88"/>
      <c r="J65" s="88"/>
      <c r="K65" s="88"/>
      <c r="L65" s="89"/>
      <c r="M65" s="466"/>
      <c r="N65" s="466"/>
      <c r="O65" s="466"/>
      <c r="P65" s="466"/>
      <c r="Q65" s="466"/>
      <c r="R65" s="466"/>
      <c r="S65" s="466"/>
      <c r="T65" s="466"/>
      <c r="U65" s="466"/>
      <c r="V65" s="466"/>
      <c r="W65" s="303"/>
      <c r="X65" s="90"/>
      <c r="Y65" s="311"/>
      <c r="Z65" s="304"/>
      <c r="AA65" s="86"/>
    </row>
    <row r="66" spans="1:27" ht="38.25" customHeight="1">
      <c r="A66" s="74"/>
      <c r="B66" s="76">
        <f t="shared" si="0"/>
        <v>34</v>
      </c>
      <c r="C66" s="87"/>
      <c r="D66" s="88"/>
      <c r="E66" s="88"/>
      <c r="F66" s="88"/>
      <c r="G66" s="88"/>
      <c r="H66" s="88"/>
      <c r="I66" s="88"/>
      <c r="J66" s="88"/>
      <c r="K66" s="88"/>
      <c r="L66" s="89"/>
      <c r="M66" s="466"/>
      <c r="N66" s="466"/>
      <c r="O66" s="466"/>
      <c r="P66" s="466"/>
      <c r="Q66" s="466"/>
      <c r="R66" s="466"/>
      <c r="S66" s="466"/>
      <c r="T66" s="466"/>
      <c r="U66" s="466"/>
      <c r="V66" s="466"/>
      <c r="W66" s="303"/>
      <c r="X66" s="90"/>
      <c r="Y66" s="311"/>
      <c r="Z66" s="304"/>
      <c r="AA66" s="86"/>
    </row>
    <row r="67" spans="1:27" ht="38.25" customHeight="1">
      <c r="A67" s="74"/>
      <c r="B67" s="76">
        <f t="shared" si="0"/>
        <v>35</v>
      </c>
      <c r="C67" s="87"/>
      <c r="D67" s="88"/>
      <c r="E67" s="88"/>
      <c r="F67" s="88"/>
      <c r="G67" s="88"/>
      <c r="H67" s="88"/>
      <c r="I67" s="88"/>
      <c r="J67" s="88"/>
      <c r="K67" s="88"/>
      <c r="L67" s="89"/>
      <c r="M67" s="466"/>
      <c r="N67" s="466"/>
      <c r="O67" s="466"/>
      <c r="P67" s="466"/>
      <c r="Q67" s="466"/>
      <c r="R67" s="466"/>
      <c r="S67" s="466"/>
      <c r="T67" s="466"/>
      <c r="U67" s="466"/>
      <c r="V67" s="466"/>
      <c r="W67" s="303"/>
      <c r="X67" s="90"/>
      <c r="Y67" s="311"/>
      <c r="Z67" s="304"/>
      <c r="AA67" s="86"/>
    </row>
    <row r="68" spans="1:27" ht="38.25" customHeight="1">
      <c r="A68" s="74"/>
      <c r="B68" s="76">
        <f t="shared" si="0"/>
        <v>36</v>
      </c>
      <c r="C68" s="87"/>
      <c r="D68" s="88"/>
      <c r="E68" s="88"/>
      <c r="F68" s="88"/>
      <c r="G68" s="88"/>
      <c r="H68" s="88"/>
      <c r="I68" s="88"/>
      <c r="J68" s="88"/>
      <c r="K68" s="88"/>
      <c r="L68" s="89"/>
      <c r="M68" s="466"/>
      <c r="N68" s="466"/>
      <c r="O68" s="466"/>
      <c r="P68" s="466"/>
      <c r="Q68" s="466"/>
      <c r="R68" s="466"/>
      <c r="S68" s="466"/>
      <c r="T68" s="466"/>
      <c r="U68" s="466"/>
      <c r="V68" s="466"/>
      <c r="W68" s="303"/>
      <c r="X68" s="90"/>
      <c r="Y68" s="311"/>
      <c r="Z68" s="304"/>
      <c r="AA68" s="86"/>
    </row>
    <row r="69" spans="1:27" ht="38.25" customHeight="1">
      <c r="A69" s="74"/>
      <c r="B69" s="76">
        <f t="shared" si="0"/>
        <v>37</v>
      </c>
      <c r="C69" s="87"/>
      <c r="D69" s="88"/>
      <c r="E69" s="88"/>
      <c r="F69" s="88"/>
      <c r="G69" s="88"/>
      <c r="H69" s="88"/>
      <c r="I69" s="88"/>
      <c r="J69" s="88"/>
      <c r="K69" s="88"/>
      <c r="L69" s="89"/>
      <c r="M69" s="466"/>
      <c r="N69" s="466"/>
      <c r="O69" s="466"/>
      <c r="P69" s="466"/>
      <c r="Q69" s="466"/>
      <c r="R69" s="466"/>
      <c r="S69" s="466"/>
      <c r="T69" s="466"/>
      <c r="U69" s="466"/>
      <c r="V69" s="466"/>
      <c r="W69" s="303"/>
      <c r="X69" s="90"/>
      <c r="Y69" s="311"/>
      <c r="Z69" s="304"/>
      <c r="AA69" s="86"/>
    </row>
    <row r="70" spans="1:27" ht="38.25" customHeight="1">
      <c r="A70" s="74"/>
      <c r="B70" s="76">
        <f t="shared" si="0"/>
        <v>38</v>
      </c>
      <c r="C70" s="87"/>
      <c r="D70" s="88"/>
      <c r="E70" s="88"/>
      <c r="F70" s="88"/>
      <c r="G70" s="88"/>
      <c r="H70" s="88"/>
      <c r="I70" s="88"/>
      <c r="J70" s="88"/>
      <c r="K70" s="88"/>
      <c r="L70" s="89"/>
      <c r="M70" s="466"/>
      <c r="N70" s="466"/>
      <c r="O70" s="466"/>
      <c r="P70" s="466"/>
      <c r="Q70" s="466"/>
      <c r="R70" s="466"/>
      <c r="S70" s="466"/>
      <c r="T70" s="466"/>
      <c r="U70" s="466"/>
      <c r="V70" s="466"/>
      <c r="W70" s="303"/>
      <c r="X70" s="90"/>
      <c r="Y70" s="311"/>
      <c r="Z70" s="304"/>
      <c r="AA70" s="86"/>
    </row>
    <row r="71" spans="1:27" ht="38.25" customHeight="1">
      <c r="A71" s="74"/>
      <c r="B71" s="76">
        <f t="shared" si="0"/>
        <v>39</v>
      </c>
      <c r="C71" s="87"/>
      <c r="D71" s="88"/>
      <c r="E71" s="88"/>
      <c r="F71" s="88"/>
      <c r="G71" s="88"/>
      <c r="H71" s="88"/>
      <c r="I71" s="88"/>
      <c r="J71" s="88"/>
      <c r="K71" s="88"/>
      <c r="L71" s="89"/>
      <c r="M71" s="466"/>
      <c r="N71" s="466"/>
      <c r="O71" s="466"/>
      <c r="P71" s="466"/>
      <c r="Q71" s="466"/>
      <c r="R71" s="466"/>
      <c r="S71" s="466"/>
      <c r="T71" s="466"/>
      <c r="U71" s="466"/>
      <c r="V71" s="466"/>
      <c r="W71" s="303"/>
      <c r="X71" s="90"/>
      <c r="Y71" s="311"/>
      <c r="Z71" s="304"/>
      <c r="AA71" s="86"/>
    </row>
    <row r="72" spans="1:27" ht="38.25" customHeight="1">
      <c r="A72" s="74"/>
      <c r="B72" s="76">
        <f t="shared" si="0"/>
        <v>40</v>
      </c>
      <c r="C72" s="87"/>
      <c r="D72" s="88"/>
      <c r="E72" s="88"/>
      <c r="F72" s="88"/>
      <c r="G72" s="88"/>
      <c r="H72" s="88"/>
      <c r="I72" s="88"/>
      <c r="J72" s="88"/>
      <c r="K72" s="88"/>
      <c r="L72" s="89"/>
      <c r="M72" s="466"/>
      <c r="N72" s="466"/>
      <c r="O72" s="466"/>
      <c r="P72" s="466"/>
      <c r="Q72" s="466"/>
      <c r="R72" s="466"/>
      <c r="S72" s="466"/>
      <c r="T72" s="466"/>
      <c r="U72" s="466"/>
      <c r="V72" s="466"/>
      <c r="W72" s="303"/>
      <c r="X72" s="90"/>
      <c r="Y72" s="311"/>
      <c r="Z72" s="304"/>
      <c r="AA72" s="86"/>
    </row>
    <row r="73" spans="1:27" ht="38.25" customHeight="1">
      <c r="A73" s="74"/>
      <c r="B73" s="76">
        <f t="shared" si="0"/>
        <v>41</v>
      </c>
      <c r="C73" s="87"/>
      <c r="D73" s="88"/>
      <c r="E73" s="88"/>
      <c r="F73" s="88"/>
      <c r="G73" s="88"/>
      <c r="H73" s="88"/>
      <c r="I73" s="88"/>
      <c r="J73" s="88"/>
      <c r="K73" s="88"/>
      <c r="L73" s="89"/>
      <c r="M73" s="466"/>
      <c r="N73" s="466"/>
      <c r="O73" s="466"/>
      <c r="P73" s="466"/>
      <c r="Q73" s="466"/>
      <c r="R73" s="466"/>
      <c r="S73" s="466"/>
      <c r="T73" s="466"/>
      <c r="U73" s="466"/>
      <c r="V73" s="466"/>
      <c r="W73" s="303"/>
      <c r="X73" s="90"/>
      <c r="Y73" s="311"/>
      <c r="Z73" s="304"/>
      <c r="AA73" s="86"/>
    </row>
    <row r="74" spans="1:27" ht="38.25" customHeight="1">
      <c r="A74" s="74"/>
      <c r="B74" s="76">
        <f t="shared" si="0"/>
        <v>42</v>
      </c>
      <c r="C74" s="87"/>
      <c r="D74" s="88"/>
      <c r="E74" s="88"/>
      <c r="F74" s="88"/>
      <c r="G74" s="88"/>
      <c r="H74" s="88"/>
      <c r="I74" s="88"/>
      <c r="J74" s="88"/>
      <c r="K74" s="88"/>
      <c r="L74" s="89"/>
      <c r="M74" s="466"/>
      <c r="N74" s="466"/>
      <c r="O74" s="466"/>
      <c r="P74" s="466"/>
      <c r="Q74" s="466"/>
      <c r="R74" s="466"/>
      <c r="S74" s="466"/>
      <c r="T74" s="466"/>
      <c r="U74" s="466"/>
      <c r="V74" s="466"/>
      <c r="W74" s="303"/>
      <c r="X74" s="90"/>
      <c r="Y74" s="311"/>
      <c r="Z74" s="304"/>
      <c r="AA74" s="86"/>
    </row>
    <row r="75" spans="1:27" ht="38.25" customHeight="1">
      <c r="A75" s="74"/>
      <c r="B75" s="76">
        <f t="shared" si="0"/>
        <v>43</v>
      </c>
      <c r="C75" s="87"/>
      <c r="D75" s="88"/>
      <c r="E75" s="88"/>
      <c r="F75" s="88"/>
      <c r="G75" s="88"/>
      <c r="H75" s="88"/>
      <c r="I75" s="88"/>
      <c r="J75" s="88"/>
      <c r="K75" s="88"/>
      <c r="L75" s="89"/>
      <c r="M75" s="466"/>
      <c r="N75" s="466"/>
      <c r="O75" s="466"/>
      <c r="P75" s="466"/>
      <c r="Q75" s="466"/>
      <c r="R75" s="466"/>
      <c r="S75" s="466"/>
      <c r="T75" s="466"/>
      <c r="U75" s="466"/>
      <c r="V75" s="466"/>
      <c r="W75" s="303"/>
      <c r="X75" s="90"/>
      <c r="Y75" s="311"/>
      <c r="Z75" s="304"/>
      <c r="AA75" s="86"/>
    </row>
    <row r="76" spans="1:27" ht="38.25" customHeight="1">
      <c r="A76" s="74"/>
      <c r="B76" s="76">
        <f t="shared" si="0"/>
        <v>44</v>
      </c>
      <c r="C76" s="87"/>
      <c r="D76" s="88"/>
      <c r="E76" s="88"/>
      <c r="F76" s="88"/>
      <c r="G76" s="88"/>
      <c r="H76" s="88"/>
      <c r="I76" s="88"/>
      <c r="J76" s="88"/>
      <c r="K76" s="88"/>
      <c r="L76" s="89"/>
      <c r="M76" s="466"/>
      <c r="N76" s="466"/>
      <c r="O76" s="466"/>
      <c r="P76" s="466"/>
      <c r="Q76" s="466"/>
      <c r="R76" s="466"/>
      <c r="S76" s="466"/>
      <c r="T76" s="466"/>
      <c r="U76" s="466"/>
      <c r="V76" s="466"/>
      <c r="W76" s="303"/>
      <c r="X76" s="90"/>
      <c r="Y76" s="311"/>
      <c r="Z76" s="304"/>
      <c r="AA76" s="86"/>
    </row>
    <row r="77" spans="1:27" ht="38.25" customHeight="1">
      <c r="A77" s="74"/>
      <c r="B77" s="76">
        <f t="shared" si="0"/>
        <v>45</v>
      </c>
      <c r="C77" s="87"/>
      <c r="D77" s="88"/>
      <c r="E77" s="88"/>
      <c r="F77" s="88"/>
      <c r="G77" s="88"/>
      <c r="H77" s="88"/>
      <c r="I77" s="88"/>
      <c r="J77" s="88"/>
      <c r="K77" s="88"/>
      <c r="L77" s="89"/>
      <c r="M77" s="466"/>
      <c r="N77" s="466"/>
      <c r="O77" s="466"/>
      <c r="P77" s="466"/>
      <c r="Q77" s="466"/>
      <c r="R77" s="466"/>
      <c r="S77" s="466"/>
      <c r="T77" s="466"/>
      <c r="U77" s="466"/>
      <c r="V77" s="466"/>
      <c r="W77" s="303"/>
      <c r="X77" s="90"/>
      <c r="Y77" s="311"/>
      <c r="Z77" s="304"/>
      <c r="AA77" s="86"/>
    </row>
    <row r="78" spans="1:27" ht="38.25" customHeight="1">
      <c r="A78" s="74"/>
      <c r="B78" s="76">
        <f t="shared" si="0"/>
        <v>46</v>
      </c>
      <c r="C78" s="87"/>
      <c r="D78" s="88"/>
      <c r="E78" s="88"/>
      <c r="F78" s="88"/>
      <c r="G78" s="88"/>
      <c r="H78" s="88"/>
      <c r="I78" s="88"/>
      <c r="J78" s="88"/>
      <c r="K78" s="88"/>
      <c r="L78" s="89"/>
      <c r="M78" s="466"/>
      <c r="N78" s="466"/>
      <c r="O78" s="466"/>
      <c r="P78" s="466"/>
      <c r="Q78" s="466"/>
      <c r="R78" s="466"/>
      <c r="S78" s="466"/>
      <c r="T78" s="466"/>
      <c r="U78" s="466"/>
      <c r="V78" s="466"/>
      <c r="W78" s="303"/>
      <c r="X78" s="90"/>
      <c r="Y78" s="311"/>
      <c r="Z78" s="304"/>
      <c r="AA78" s="86"/>
    </row>
    <row r="79" spans="1:27" ht="38.25" customHeight="1">
      <c r="A79" s="74"/>
      <c r="B79" s="76">
        <f t="shared" si="0"/>
        <v>47</v>
      </c>
      <c r="C79" s="87"/>
      <c r="D79" s="88"/>
      <c r="E79" s="88"/>
      <c r="F79" s="88"/>
      <c r="G79" s="88"/>
      <c r="H79" s="88"/>
      <c r="I79" s="88"/>
      <c r="J79" s="88"/>
      <c r="K79" s="88"/>
      <c r="L79" s="89"/>
      <c r="M79" s="466"/>
      <c r="N79" s="466"/>
      <c r="O79" s="466"/>
      <c r="P79" s="466"/>
      <c r="Q79" s="466"/>
      <c r="R79" s="466"/>
      <c r="S79" s="466"/>
      <c r="T79" s="466"/>
      <c r="U79" s="466"/>
      <c r="V79" s="466"/>
      <c r="W79" s="303"/>
      <c r="X79" s="90"/>
      <c r="Y79" s="311"/>
      <c r="Z79" s="304"/>
      <c r="AA79" s="86"/>
    </row>
    <row r="80" spans="1:27" ht="38.25" customHeight="1">
      <c r="A80" s="74"/>
      <c r="B80" s="76">
        <f t="shared" si="0"/>
        <v>48</v>
      </c>
      <c r="C80" s="87"/>
      <c r="D80" s="88"/>
      <c r="E80" s="88"/>
      <c r="F80" s="88"/>
      <c r="G80" s="88"/>
      <c r="H80" s="88"/>
      <c r="I80" s="88"/>
      <c r="J80" s="88"/>
      <c r="K80" s="88"/>
      <c r="L80" s="89"/>
      <c r="M80" s="466"/>
      <c r="N80" s="466"/>
      <c r="O80" s="466"/>
      <c r="P80" s="466"/>
      <c r="Q80" s="466"/>
      <c r="R80" s="466"/>
      <c r="S80" s="466"/>
      <c r="T80" s="466"/>
      <c r="U80" s="466"/>
      <c r="V80" s="466"/>
      <c r="W80" s="303"/>
      <c r="X80" s="90"/>
      <c r="Y80" s="311"/>
      <c r="Z80" s="304"/>
      <c r="AA80" s="86"/>
    </row>
    <row r="81" spans="1:27" ht="38.25" customHeight="1">
      <c r="A81" s="74"/>
      <c r="B81" s="76">
        <f t="shared" si="0"/>
        <v>49</v>
      </c>
      <c r="C81" s="87"/>
      <c r="D81" s="88"/>
      <c r="E81" s="88"/>
      <c r="F81" s="88"/>
      <c r="G81" s="88"/>
      <c r="H81" s="88"/>
      <c r="I81" s="88"/>
      <c r="J81" s="88"/>
      <c r="K81" s="88"/>
      <c r="L81" s="89"/>
      <c r="M81" s="466"/>
      <c r="N81" s="466"/>
      <c r="O81" s="466"/>
      <c r="P81" s="466"/>
      <c r="Q81" s="466"/>
      <c r="R81" s="466"/>
      <c r="S81" s="466"/>
      <c r="T81" s="466"/>
      <c r="U81" s="466"/>
      <c r="V81" s="466"/>
      <c r="W81" s="303"/>
      <c r="X81" s="90"/>
      <c r="Y81" s="311"/>
      <c r="Z81" s="304"/>
      <c r="AA81" s="86"/>
    </row>
    <row r="82" spans="1:27" ht="38.25" customHeight="1">
      <c r="A82" s="74"/>
      <c r="B82" s="76">
        <f t="shared" si="0"/>
        <v>50</v>
      </c>
      <c r="C82" s="87"/>
      <c r="D82" s="88"/>
      <c r="E82" s="88"/>
      <c r="F82" s="88"/>
      <c r="G82" s="88"/>
      <c r="H82" s="88"/>
      <c r="I82" s="88"/>
      <c r="J82" s="88"/>
      <c r="K82" s="88"/>
      <c r="L82" s="89"/>
      <c r="M82" s="466"/>
      <c r="N82" s="466"/>
      <c r="O82" s="466"/>
      <c r="P82" s="466"/>
      <c r="Q82" s="466"/>
      <c r="R82" s="466"/>
      <c r="S82" s="466"/>
      <c r="T82" s="466"/>
      <c r="U82" s="466"/>
      <c r="V82" s="466"/>
      <c r="W82" s="303"/>
      <c r="X82" s="90"/>
      <c r="Y82" s="311"/>
      <c r="Z82" s="304"/>
      <c r="AA82" s="86"/>
    </row>
    <row r="83" spans="1:27" ht="38.25" customHeight="1">
      <c r="A83" s="74"/>
      <c r="B83" s="76">
        <f t="shared" si="0"/>
        <v>51</v>
      </c>
      <c r="C83" s="87"/>
      <c r="D83" s="88"/>
      <c r="E83" s="88"/>
      <c r="F83" s="88"/>
      <c r="G83" s="88"/>
      <c r="H83" s="88"/>
      <c r="I83" s="88"/>
      <c r="J83" s="88"/>
      <c r="K83" s="88"/>
      <c r="L83" s="89"/>
      <c r="M83" s="466"/>
      <c r="N83" s="466"/>
      <c r="O83" s="466"/>
      <c r="P83" s="466"/>
      <c r="Q83" s="466"/>
      <c r="R83" s="466"/>
      <c r="S83" s="466"/>
      <c r="T83" s="466"/>
      <c r="U83" s="466"/>
      <c r="V83" s="466"/>
      <c r="W83" s="303"/>
      <c r="X83" s="90"/>
      <c r="Y83" s="311"/>
      <c r="Z83" s="304"/>
      <c r="AA83" s="86"/>
    </row>
    <row r="84" spans="1:27" ht="38.25" customHeight="1">
      <c r="A84" s="74"/>
      <c r="B84" s="76">
        <f t="shared" si="0"/>
        <v>52</v>
      </c>
      <c r="C84" s="87"/>
      <c r="D84" s="88"/>
      <c r="E84" s="88"/>
      <c r="F84" s="88"/>
      <c r="G84" s="88"/>
      <c r="H84" s="88"/>
      <c r="I84" s="88"/>
      <c r="J84" s="88"/>
      <c r="K84" s="88"/>
      <c r="L84" s="89"/>
      <c r="M84" s="466"/>
      <c r="N84" s="466"/>
      <c r="O84" s="466"/>
      <c r="P84" s="466"/>
      <c r="Q84" s="466"/>
      <c r="R84" s="466"/>
      <c r="S84" s="466"/>
      <c r="T84" s="466"/>
      <c r="U84" s="466"/>
      <c r="V84" s="466"/>
      <c r="W84" s="303"/>
      <c r="X84" s="90"/>
      <c r="Y84" s="311"/>
      <c r="Z84" s="304"/>
      <c r="AA84" s="86"/>
    </row>
    <row r="85" spans="1:27" ht="38.25" customHeight="1">
      <c r="A85" s="74"/>
      <c r="B85" s="76">
        <f t="shared" si="0"/>
        <v>53</v>
      </c>
      <c r="C85" s="87"/>
      <c r="D85" s="88"/>
      <c r="E85" s="88"/>
      <c r="F85" s="88"/>
      <c r="G85" s="88"/>
      <c r="H85" s="88"/>
      <c r="I85" s="88"/>
      <c r="J85" s="88"/>
      <c r="K85" s="88"/>
      <c r="L85" s="89"/>
      <c r="M85" s="466"/>
      <c r="N85" s="466"/>
      <c r="O85" s="466"/>
      <c r="P85" s="466"/>
      <c r="Q85" s="466"/>
      <c r="R85" s="466"/>
      <c r="S85" s="466"/>
      <c r="T85" s="466"/>
      <c r="U85" s="466"/>
      <c r="V85" s="466"/>
      <c r="W85" s="303"/>
      <c r="X85" s="90"/>
      <c r="Y85" s="311"/>
      <c r="Z85" s="304"/>
      <c r="AA85" s="86"/>
    </row>
    <row r="86" spans="1:27" ht="38.25" customHeight="1">
      <c r="A86" s="74"/>
      <c r="B86" s="76">
        <f t="shared" si="0"/>
        <v>54</v>
      </c>
      <c r="C86" s="87"/>
      <c r="D86" s="88"/>
      <c r="E86" s="88"/>
      <c r="F86" s="88"/>
      <c r="G86" s="88"/>
      <c r="H86" s="88"/>
      <c r="I86" s="88"/>
      <c r="J86" s="88"/>
      <c r="K86" s="88"/>
      <c r="L86" s="89"/>
      <c r="M86" s="466"/>
      <c r="N86" s="466"/>
      <c r="O86" s="466"/>
      <c r="P86" s="466"/>
      <c r="Q86" s="466"/>
      <c r="R86" s="466"/>
      <c r="S86" s="466"/>
      <c r="T86" s="466"/>
      <c r="U86" s="466"/>
      <c r="V86" s="466"/>
      <c r="W86" s="303"/>
      <c r="X86" s="90"/>
      <c r="Y86" s="311"/>
      <c r="Z86" s="304"/>
      <c r="AA86" s="86"/>
    </row>
    <row r="87" spans="1:27" ht="38.25" customHeight="1">
      <c r="A87" s="74"/>
      <c r="B87" s="76">
        <f t="shared" si="0"/>
        <v>55</v>
      </c>
      <c r="C87" s="87"/>
      <c r="D87" s="88"/>
      <c r="E87" s="88"/>
      <c r="F87" s="88"/>
      <c r="G87" s="88"/>
      <c r="H87" s="88"/>
      <c r="I87" s="88"/>
      <c r="J87" s="88"/>
      <c r="K87" s="88"/>
      <c r="L87" s="89"/>
      <c r="M87" s="466"/>
      <c r="N87" s="466"/>
      <c r="O87" s="466"/>
      <c r="P87" s="466"/>
      <c r="Q87" s="466"/>
      <c r="R87" s="466"/>
      <c r="S87" s="466"/>
      <c r="T87" s="466"/>
      <c r="U87" s="466"/>
      <c r="V87" s="466"/>
      <c r="W87" s="303"/>
      <c r="X87" s="90"/>
      <c r="Y87" s="311"/>
      <c r="Z87" s="304"/>
      <c r="AA87" s="86"/>
    </row>
    <row r="88" spans="1:27" ht="38.25" customHeight="1">
      <c r="A88" s="74"/>
      <c r="B88" s="76">
        <f t="shared" si="0"/>
        <v>56</v>
      </c>
      <c r="C88" s="87"/>
      <c r="D88" s="88"/>
      <c r="E88" s="88"/>
      <c r="F88" s="88"/>
      <c r="G88" s="88"/>
      <c r="H88" s="88"/>
      <c r="I88" s="88"/>
      <c r="J88" s="88"/>
      <c r="K88" s="88"/>
      <c r="L88" s="89"/>
      <c r="M88" s="466"/>
      <c r="N88" s="466"/>
      <c r="O88" s="466"/>
      <c r="P88" s="466"/>
      <c r="Q88" s="466"/>
      <c r="R88" s="466"/>
      <c r="S88" s="466"/>
      <c r="T88" s="466"/>
      <c r="U88" s="466"/>
      <c r="V88" s="466"/>
      <c r="W88" s="303"/>
      <c r="X88" s="90"/>
      <c r="Y88" s="311"/>
      <c r="Z88" s="304"/>
      <c r="AA88" s="86"/>
    </row>
    <row r="89" spans="1:27" ht="38.25" customHeight="1">
      <c r="A89" s="74"/>
      <c r="B89" s="76">
        <f t="shared" si="0"/>
        <v>57</v>
      </c>
      <c r="C89" s="87"/>
      <c r="D89" s="88"/>
      <c r="E89" s="88"/>
      <c r="F89" s="88"/>
      <c r="G89" s="88"/>
      <c r="H89" s="88"/>
      <c r="I89" s="88"/>
      <c r="J89" s="88"/>
      <c r="K89" s="88"/>
      <c r="L89" s="89"/>
      <c r="M89" s="466"/>
      <c r="N89" s="466"/>
      <c r="O89" s="466"/>
      <c r="P89" s="466"/>
      <c r="Q89" s="466"/>
      <c r="R89" s="466"/>
      <c r="S89" s="466"/>
      <c r="T89" s="466"/>
      <c r="U89" s="466"/>
      <c r="V89" s="466"/>
      <c r="W89" s="303"/>
      <c r="X89" s="90"/>
      <c r="Y89" s="311"/>
      <c r="Z89" s="304"/>
      <c r="AA89" s="86"/>
    </row>
    <row r="90" spans="1:27" ht="38.25" customHeight="1">
      <c r="A90" s="74"/>
      <c r="B90" s="76">
        <f t="shared" si="0"/>
        <v>58</v>
      </c>
      <c r="C90" s="87"/>
      <c r="D90" s="88"/>
      <c r="E90" s="88"/>
      <c r="F90" s="88"/>
      <c r="G90" s="88"/>
      <c r="H90" s="88"/>
      <c r="I90" s="88"/>
      <c r="J90" s="88"/>
      <c r="K90" s="88"/>
      <c r="L90" s="89"/>
      <c r="M90" s="466"/>
      <c r="N90" s="466"/>
      <c r="O90" s="466"/>
      <c r="P90" s="466"/>
      <c r="Q90" s="466"/>
      <c r="R90" s="466"/>
      <c r="S90" s="466"/>
      <c r="T90" s="466"/>
      <c r="U90" s="466"/>
      <c r="V90" s="466"/>
      <c r="W90" s="303"/>
      <c r="X90" s="90"/>
      <c r="Y90" s="311"/>
      <c r="Z90" s="304"/>
      <c r="AA90" s="86"/>
    </row>
    <row r="91" spans="1:27" ht="38.25" customHeight="1">
      <c r="A91" s="74"/>
      <c r="B91" s="76">
        <f t="shared" si="0"/>
        <v>59</v>
      </c>
      <c r="C91" s="87"/>
      <c r="D91" s="88"/>
      <c r="E91" s="88"/>
      <c r="F91" s="88"/>
      <c r="G91" s="88"/>
      <c r="H91" s="88"/>
      <c r="I91" s="88"/>
      <c r="J91" s="88"/>
      <c r="K91" s="88"/>
      <c r="L91" s="89"/>
      <c r="M91" s="466"/>
      <c r="N91" s="466"/>
      <c r="O91" s="466"/>
      <c r="P91" s="466"/>
      <c r="Q91" s="466"/>
      <c r="R91" s="466"/>
      <c r="S91" s="466"/>
      <c r="T91" s="466"/>
      <c r="U91" s="466"/>
      <c r="V91" s="466"/>
      <c r="W91" s="303"/>
      <c r="X91" s="90"/>
      <c r="Y91" s="311"/>
      <c r="Z91" s="304"/>
      <c r="AA91" s="86"/>
    </row>
    <row r="92" spans="1:27" ht="38.25" customHeight="1">
      <c r="A92" s="74"/>
      <c r="B92" s="76">
        <f t="shared" si="0"/>
        <v>60</v>
      </c>
      <c r="C92" s="87"/>
      <c r="D92" s="88"/>
      <c r="E92" s="88"/>
      <c r="F92" s="88"/>
      <c r="G92" s="88"/>
      <c r="H92" s="88"/>
      <c r="I92" s="88"/>
      <c r="J92" s="88"/>
      <c r="K92" s="88"/>
      <c r="L92" s="89"/>
      <c r="M92" s="466"/>
      <c r="N92" s="466"/>
      <c r="O92" s="466"/>
      <c r="P92" s="466"/>
      <c r="Q92" s="466"/>
      <c r="R92" s="466"/>
      <c r="S92" s="466"/>
      <c r="T92" s="466"/>
      <c r="U92" s="466"/>
      <c r="V92" s="466"/>
      <c r="W92" s="303"/>
      <c r="X92" s="90"/>
      <c r="Y92" s="311"/>
      <c r="Z92" s="304"/>
      <c r="AA92" s="86"/>
    </row>
    <row r="93" spans="1:27" ht="38.25" customHeight="1">
      <c r="A93" s="74"/>
      <c r="B93" s="76">
        <f t="shared" si="0"/>
        <v>61</v>
      </c>
      <c r="C93" s="87"/>
      <c r="D93" s="88"/>
      <c r="E93" s="88"/>
      <c r="F93" s="88"/>
      <c r="G93" s="88"/>
      <c r="H93" s="88"/>
      <c r="I93" s="88"/>
      <c r="J93" s="88"/>
      <c r="K93" s="88"/>
      <c r="L93" s="89"/>
      <c r="M93" s="466"/>
      <c r="N93" s="466"/>
      <c r="O93" s="466"/>
      <c r="P93" s="466"/>
      <c r="Q93" s="466"/>
      <c r="R93" s="466"/>
      <c r="S93" s="466"/>
      <c r="T93" s="466"/>
      <c r="U93" s="466"/>
      <c r="V93" s="466"/>
      <c r="W93" s="303"/>
      <c r="X93" s="90"/>
      <c r="Y93" s="311"/>
      <c r="Z93" s="304"/>
      <c r="AA93" s="86"/>
    </row>
    <row r="94" spans="1:27" ht="38.25" customHeight="1">
      <c r="A94" s="74"/>
      <c r="B94" s="76">
        <f t="shared" si="0"/>
        <v>62</v>
      </c>
      <c r="C94" s="87"/>
      <c r="D94" s="88"/>
      <c r="E94" s="88"/>
      <c r="F94" s="88"/>
      <c r="G94" s="88"/>
      <c r="H94" s="88"/>
      <c r="I94" s="88"/>
      <c r="J94" s="88"/>
      <c r="K94" s="88"/>
      <c r="L94" s="89"/>
      <c r="M94" s="466"/>
      <c r="N94" s="466"/>
      <c r="O94" s="466"/>
      <c r="P94" s="466"/>
      <c r="Q94" s="466"/>
      <c r="R94" s="466"/>
      <c r="S94" s="466"/>
      <c r="T94" s="466"/>
      <c r="U94" s="466"/>
      <c r="V94" s="466"/>
      <c r="W94" s="303"/>
      <c r="X94" s="90"/>
      <c r="Y94" s="311"/>
      <c r="Z94" s="304"/>
      <c r="AA94" s="86"/>
    </row>
    <row r="95" spans="1:27" ht="38.25" customHeight="1">
      <c r="A95" s="74"/>
      <c r="B95" s="76">
        <f t="shared" si="0"/>
        <v>63</v>
      </c>
      <c r="C95" s="87"/>
      <c r="D95" s="88"/>
      <c r="E95" s="88"/>
      <c r="F95" s="88"/>
      <c r="G95" s="88"/>
      <c r="H95" s="88"/>
      <c r="I95" s="88"/>
      <c r="J95" s="88"/>
      <c r="K95" s="88"/>
      <c r="L95" s="89"/>
      <c r="M95" s="466"/>
      <c r="N95" s="466"/>
      <c r="O95" s="466"/>
      <c r="P95" s="466"/>
      <c r="Q95" s="466"/>
      <c r="R95" s="466"/>
      <c r="S95" s="466"/>
      <c r="T95" s="466"/>
      <c r="U95" s="466"/>
      <c r="V95" s="466"/>
      <c r="W95" s="303"/>
      <c r="X95" s="90"/>
      <c r="Y95" s="311"/>
      <c r="Z95" s="304"/>
      <c r="AA95" s="86"/>
    </row>
    <row r="96" spans="1:27" ht="38.25" customHeight="1">
      <c r="A96" s="74"/>
      <c r="B96" s="76">
        <f t="shared" si="0"/>
        <v>64</v>
      </c>
      <c r="C96" s="87"/>
      <c r="D96" s="88"/>
      <c r="E96" s="88"/>
      <c r="F96" s="88"/>
      <c r="G96" s="88"/>
      <c r="H96" s="88"/>
      <c r="I96" s="88"/>
      <c r="J96" s="88"/>
      <c r="K96" s="88"/>
      <c r="L96" s="89"/>
      <c r="M96" s="466"/>
      <c r="N96" s="466"/>
      <c r="O96" s="466"/>
      <c r="P96" s="466"/>
      <c r="Q96" s="466"/>
      <c r="R96" s="466"/>
      <c r="S96" s="466"/>
      <c r="T96" s="466"/>
      <c r="U96" s="466"/>
      <c r="V96" s="466"/>
      <c r="W96" s="303"/>
      <c r="X96" s="90"/>
      <c r="Y96" s="311"/>
      <c r="Z96" s="304"/>
      <c r="AA96" s="86"/>
    </row>
    <row r="97" spans="1:27" ht="38.25" customHeight="1">
      <c r="A97" s="74"/>
      <c r="B97" s="76">
        <f t="shared" si="0"/>
        <v>65</v>
      </c>
      <c r="C97" s="87"/>
      <c r="D97" s="88"/>
      <c r="E97" s="88"/>
      <c r="F97" s="88"/>
      <c r="G97" s="88"/>
      <c r="H97" s="88"/>
      <c r="I97" s="88"/>
      <c r="J97" s="88"/>
      <c r="K97" s="88"/>
      <c r="L97" s="89"/>
      <c r="M97" s="466"/>
      <c r="N97" s="466"/>
      <c r="O97" s="466"/>
      <c r="P97" s="466"/>
      <c r="Q97" s="466"/>
      <c r="R97" s="466"/>
      <c r="S97" s="466"/>
      <c r="T97" s="466"/>
      <c r="U97" s="466"/>
      <c r="V97" s="466"/>
      <c r="W97" s="303"/>
      <c r="X97" s="90"/>
      <c r="Y97" s="311"/>
      <c r="Z97" s="304"/>
      <c r="AA97" s="86"/>
    </row>
    <row r="98" spans="1:27" ht="38.25" customHeight="1">
      <c r="A98" s="74"/>
      <c r="B98" s="76">
        <f t="shared" si="0"/>
        <v>66</v>
      </c>
      <c r="C98" s="87"/>
      <c r="D98" s="88"/>
      <c r="E98" s="88"/>
      <c r="F98" s="88"/>
      <c r="G98" s="88"/>
      <c r="H98" s="88"/>
      <c r="I98" s="88"/>
      <c r="J98" s="88"/>
      <c r="K98" s="88"/>
      <c r="L98" s="89"/>
      <c r="M98" s="466"/>
      <c r="N98" s="466"/>
      <c r="O98" s="466"/>
      <c r="P98" s="466"/>
      <c r="Q98" s="466"/>
      <c r="R98" s="466"/>
      <c r="S98" s="466"/>
      <c r="T98" s="466"/>
      <c r="U98" s="466"/>
      <c r="V98" s="466"/>
      <c r="W98" s="303"/>
      <c r="X98" s="90"/>
      <c r="Y98" s="311"/>
      <c r="Z98" s="304"/>
      <c r="AA98" s="86"/>
    </row>
    <row r="99" spans="1:27" ht="38.25" customHeight="1">
      <c r="A99" s="74"/>
      <c r="B99" s="76">
        <f t="shared" ref="B99:B132" si="1">B98+1</f>
        <v>67</v>
      </c>
      <c r="C99" s="87"/>
      <c r="D99" s="88"/>
      <c r="E99" s="88"/>
      <c r="F99" s="88"/>
      <c r="G99" s="88"/>
      <c r="H99" s="88"/>
      <c r="I99" s="88"/>
      <c r="J99" s="88"/>
      <c r="K99" s="88"/>
      <c r="L99" s="89"/>
      <c r="M99" s="466"/>
      <c r="N99" s="466"/>
      <c r="O99" s="466"/>
      <c r="P99" s="466"/>
      <c r="Q99" s="466"/>
      <c r="R99" s="466"/>
      <c r="S99" s="466"/>
      <c r="T99" s="466"/>
      <c r="U99" s="466"/>
      <c r="V99" s="466"/>
      <c r="W99" s="303"/>
      <c r="X99" s="90"/>
      <c r="Y99" s="311"/>
      <c r="Z99" s="304"/>
      <c r="AA99" s="86"/>
    </row>
    <row r="100" spans="1:27" ht="38.25" customHeight="1">
      <c r="A100" s="74"/>
      <c r="B100" s="76">
        <f t="shared" si="1"/>
        <v>68</v>
      </c>
      <c r="C100" s="87"/>
      <c r="D100" s="88"/>
      <c r="E100" s="88"/>
      <c r="F100" s="88"/>
      <c r="G100" s="88"/>
      <c r="H100" s="88"/>
      <c r="I100" s="88"/>
      <c r="J100" s="88"/>
      <c r="K100" s="88"/>
      <c r="L100" s="89"/>
      <c r="M100" s="466"/>
      <c r="N100" s="466"/>
      <c r="O100" s="466"/>
      <c r="P100" s="466"/>
      <c r="Q100" s="466"/>
      <c r="R100" s="466"/>
      <c r="S100" s="466"/>
      <c r="T100" s="466"/>
      <c r="U100" s="466"/>
      <c r="V100" s="466"/>
      <c r="W100" s="303"/>
      <c r="X100" s="90"/>
      <c r="Y100" s="311"/>
      <c r="Z100" s="304"/>
      <c r="AA100" s="86"/>
    </row>
    <row r="101" spans="1:27" ht="38.25" customHeight="1">
      <c r="A101" s="74"/>
      <c r="B101" s="76">
        <f t="shared" si="1"/>
        <v>69</v>
      </c>
      <c r="C101" s="87"/>
      <c r="D101" s="88"/>
      <c r="E101" s="88"/>
      <c r="F101" s="88"/>
      <c r="G101" s="88"/>
      <c r="H101" s="88"/>
      <c r="I101" s="88"/>
      <c r="J101" s="88"/>
      <c r="K101" s="88"/>
      <c r="L101" s="89"/>
      <c r="M101" s="466"/>
      <c r="N101" s="466"/>
      <c r="O101" s="466"/>
      <c r="P101" s="466"/>
      <c r="Q101" s="466"/>
      <c r="R101" s="466"/>
      <c r="S101" s="466"/>
      <c r="T101" s="466"/>
      <c r="U101" s="466"/>
      <c r="V101" s="466"/>
      <c r="W101" s="303"/>
      <c r="X101" s="90"/>
      <c r="Y101" s="311"/>
      <c r="Z101" s="304"/>
      <c r="AA101" s="86"/>
    </row>
    <row r="102" spans="1:27" ht="38.25" customHeight="1">
      <c r="A102" s="74"/>
      <c r="B102" s="76">
        <f t="shared" si="1"/>
        <v>70</v>
      </c>
      <c r="C102" s="87"/>
      <c r="D102" s="88"/>
      <c r="E102" s="88"/>
      <c r="F102" s="88"/>
      <c r="G102" s="88"/>
      <c r="H102" s="88"/>
      <c r="I102" s="88"/>
      <c r="J102" s="88"/>
      <c r="K102" s="88"/>
      <c r="L102" s="89"/>
      <c r="M102" s="466"/>
      <c r="N102" s="466"/>
      <c r="O102" s="466"/>
      <c r="P102" s="466"/>
      <c r="Q102" s="466"/>
      <c r="R102" s="466"/>
      <c r="S102" s="466"/>
      <c r="T102" s="466"/>
      <c r="U102" s="466"/>
      <c r="V102" s="466"/>
      <c r="W102" s="303"/>
      <c r="X102" s="90"/>
      <c r="Y102" s="311"/>
      <c r="Z102" s="304"/>
      <c r="AA102" s="86"/>
    </row>
    <row r="103" spans="1:27" ht="38.25" customHeight="1">
      <c r="A103" s="74"/>
      <c r="B103" s="76">
        <f t="shared" si="1"/>
        <v>71</v>
      </c>
      <c r="C103" s="87"/>
      <c r="D103" s="88"/>
      <c r="E103" s="88"/>
      <c r="F103" s="88"/>
      <c r="G103" s="88"/>
      <c r="H103" s="88"/>
      <c r="I103" s="88"/>
      <c r="J103" s="88"/>
      <c r="K103" s="88"/>
      <c r="L103" s="89"/>
      <c r="M103" s="466"/>
      <c r="N103" s="466"/>
      <c r="O103" s="466"/>
      <c r="P103" s="466"/>
      <c r="Q103" s="466"/>
      <c r="R103" s="466"/>
      <c r="S103" s="466"/>
      <c r="T103" s="466"/>
      <c r="U103" s="466"/>
      <c r="V103" s="466"/>
      <c r="W103" s="303"/>
      <c r="X103" s="90"/>
      <c r="Y103" s="311"/>
      <c r="Z103" s="304"/>
      <c r="AA103" s="86"/>
    </row>
    <row r="104" spans="1:27" ht="38.25" customHeight="1">
      <c r="A104" s="74"/>
      <c r="B104" s="76">
        <f t="shared" si="1"/>
        <v>72</v>
      </c>
      <c r="C104" s="87"/>
      <c r="D104" s="88"/>
      <c r="E104" s="88"/>
      <c r="F104" s="88"/>
      <c r="G104" s="88"/>
      <c r="H104" s="88"/>
      <c r="I104" s="88"/>
      <c r="J104" s="88"/>
      <c r="K104" s="88"/>
      <c r="L104" s="89"/>
      <c r="M104" s="466"/>
      <c r="N104" s="466"/>
      <c r="O104" s="466"/>
      <c r="P104" s="466"/>
      <c r="Q104" s="466"/>
      <c r="R104" s="466"/>
      <c r="S104" s="466"/>
      <c r="T104" s="466"/>
      <c r="U104" s="466"/>
      <c r="V104" s="466"/>
      <c r="W104" s="303"/>
      <c r="X104" s="90"/>
      <c r="Y104" s="311"/>
      <c r="Z104" s="304"/>
      <c r="AA104" s="86"/>
    </row>
    <row r="105" spans="1:27" ht="38.25" customHeight="1">
      <c r="A105" s="74"/>
      <c r="B105" s="76">
        <f t="shared" si="1"/>
        <v>73</v>
      </c>
      <c r="C105" s="87"/>
      <c r="D105" s="88"/>
      <c r="E105" s="88"/>
      <c r="F105" s="88"/>
      <c r="G105" s="88"/>
      <c r="H105" s="88"/>
      <c r="I105" s="88"/>
      <c r="J105" s="88"/>
      <c r="K105" s="88"/>
      <c r="L105" s="89"/>
      <c r="M105" s="466"/>
      <c r="N105" s="466"/>
      <c r="O105" s="466"/>
      <c r="P105" s="466"/>
      <c r="Q105" s="466"/>
      <c r="R105" s="466"/>
      <c r="S105" s="466"/>
      <c r="T105" s="466"/>
      <c r="U105" s="466"/>
      <c r="V105" s="466"/>
      <c r="W105" s="303"/>
      <c r="X105" s="90"/>
      <c r="Y105" s="311"/>
      <c r="Z105" s="304"/>
      <c r="AA105" s="86"/>
    </row>
    <row r="106" spans="1:27" ht="38.25" customHeight="1">
      <c r="A106" s="74"/>
      <c r="B106" s="76">
        <f t="shared" si="1"/>
        <v>74</v>
      </c>
      <c r="C106" s="87"/>
      <c r="D106" s="88"/>
      <c r="E106" s="88"/>
      <c r="F106" s="88"/>
      <c r="G106" s="88"/>
      <c r="H106" s="88"/>
      <c r="I106" s="88"/>
      <c r="J106" s="88"/>
      <c r="K106" s="88"/>
      <c r="L106" s="89"/>
      <c r="M106" s="466"/>
      <c r="N106" s="466"/>
      <c r="O106" s="466"/>
      <c r="P106" s="466"/>
      <c r="Q106" s="466"/>
      <c r="R106" s="466"/>
      <c r="S106" s="466"/>
      <c r="T106" s="466"/>
      <c r="U106" s="466"/>
      <c r="V106" s="466"/>
      <c r="W106" s="303"/>
      <c r="X106" s="90"/>
      <c r="Y106" s="311"/>
      <c r="Z106" s="304"/>
      <c r="AA106" s="86"/>
    </row>
    <row r="107" spans="1:27" ht="38.25" customHeight="1">
      <c r="A107" s="74"/>
      <c r="B107" s="76">
        <f t="shared" si="1"/>
        <v>75</v>
      </c>
      <c r="C107" s="87"/>
      <c r="D107" s="88"/>
      <c r="E107" s="88"/>
      <c r="F107" s="88"/>
      <c r="G107" s="88"/>
      <c r="H107" s="88"/>
      <c r="I107" s="88"/>
      <c r="J107" s="88"/>
      <c r="K107" s="88"/>
      <c r="L107" s="89"/>
      <c r="M107" s="466"/>
      <c r="N107" s="466"/>
      <c r="O107" s="466"/>
      <c r="P107" s="466"/>
      <c r="Q107" s="466"/>
      <c r="R107" s="466"/>
      <c r="S107" s="466"/>
      <c r="T107" s="466"/>
      <c r="U107" s="466"/>
      <c r="V107" s="466"/>
      <c r="W107" s="303"/>
      <c r="X107" s="90"/>
      <c r="Y107" s="311"/>
      <c r="Z107" s="304"/>
      <c r="AA107" s="86"/>
    </row>
    <row r="108" spans="1:27" ht="38.25" customHeight="1">
      <c r="A108" s="74"/>
      <c r="B108" s="76">
        <f t="shared" si="1"/>
        <v>76</v>
      </c>
      <c r="C108" s="87"/>
      <c r="D108" s="88"/>
      <c r="E108" s="88"/>
      <c r="F108" s="88"/>
      <c r="G108" s="88"/>
      <c r="H108" s="88"/>
      <c r="I108" s="88"/>
      <c r="J108" s="88"/>
      <c r="K108" s="88"/>
      <c r="L108" s="89"/>
      <c r="M108" s="466"/>
      <c r="N108" s="466"/>
      <c r="O108" s="466"/>
      <c r="P108" s="466"/>
      <c r="Q108" s="466"/>
      <c r="R108" s="466"/>
      <c r="S108" s="466"/>
      <c r="T108" s="466"/>
      <c r="U108" s="466"/>
      <c r="V108" s="466"/>
      <c r="W108" s="303"/>
      <c r="X108" s="90"/>
      <c r="Y108" s="311"/>
      <c r="Z108" s="304"/>
      <c r="AA108" s="86"/>
    </row>
    <row r="109" spans="1:27" ht="38.25" customHeight="1">
      <c r="A109" s="74"/>
      <c r="B109" s="76">
        <f t="shared" si="1"/>
        <v>77</v>
      </c>
      <c r="C109" s="87"/>
      <c r="D109" s="88"/>
      <c r="E109" s="88"/>
      <c r="F109" s="88"/>
      <c r="G109" s="88"/>
      <c r="H109" s="88"/>
      <c r="I109" s="88"/>
      <c r="J109" s="88"/>
      <c r="K109" s="88"/>
      <c r="L109" s="89"/>
      <c r="M109" s="466"/>
      <c r="N109" s="466"/>
      <c r="O109" s="466"/>
      <c r="P109" s="466"/>
      <c r="Q109" s="466"/>
      <c r="R109" s="466"/>
      <c r="S109" s="466"/>
      <c r="T109" s="466"/>
      <c r="U109" s="466"/>
      <c r="V109" s="466"/>
      <c r="W109" s="303"/>
      <c r="X109" s="90"/>
      <c r="Y109" s="311"/>
      <c r="Z109" s="304"/>
      <c r="AA109" s="86"/>
    </row>
    <row r="110" spans="1:27" ht="38.25" customHeight="1">
      <c r="A110" s="74"/>
      <c r="B110" s="76">
        <f t="shared" si="1"/>
        <v>78</v>
      </c>
      <c r="C110" s="87"/>
      <c r="D110" s="88"/>
      <c r="E110" s="88"/>
      <c r="F110" s="88"/>
      <c r="G110" s="88"/>
      <c r="H110" s="88"/>
      <c r="I110" s="88"/>
      <c r="J110" s="88"/>
      <c r="K110" s="88"/>
      <c r="L110" s="89"/>
      <c r="M110" s="466"/>
      <c r="N110" s="466"/>
      <c r="O110" s="466"/>
      <c r="P110" s="466"/>
      <c r="Q110" s="466"/>
      <c r="R110" s="466"/>
      <c r="S110" s="466"/>
      <c r="T110" s="466"/>
      <c r="U110" s="466"/>
      <c r="V110" s="466"/>
      <c r="W110" s="303"/>
      <c r="X110" s="90"/>
      <c r="Y110" s="311"/>
      <c r="Z110" s="304"/>
      <c r="AA110" s="86"/>
    </row>
    <row r="111" spans="1:27" ht="38.25" customHeight="1">
      <c r="A111" s="74"/>
      <c r="B111" s="76">
        <f t="shared" si="1"/>
        <v>79</v>
      </c>
      <c r="C111" s="87"/>
      <c r="D111" s="88"/>
      <c r="E111" s="88"/>
      <c r="F111" s="88"/>
      <c r="G111" s="88"/>
      <c r="H111" s="88"/>
      <c r="I111" s="88"/>
      <c r="J111" s="88"/>
      <c r="K111" s="88"/>
      <c r="L111" s="89"/>
      <c r="M111" s="466"/>
      <c r="N111" s="466"/>
      <c r="O111" s="466"/>
      <c r="P111" s="466"/>
      <c r="Q111" s="466"/>
      <c r="R111" s="466"/>
      <c r="S111" s="466"/>
      <c r="T111" s="466"/>
      <c r="U111" s="466"/>
      <c r="V111" s="466"/>
      <c r="W111" s="303"/>
      <c r="X111" s="90"/>
      <c r="Y111" s="311"/>
      <c r="Z111" s="304"/>
      <c r="AA111" s="86"/>
    </row>
    <row r="112" spans="1:27" ht="38.25" customHeight="1">
      <c r="A112" s="74"/>
      <c r="B112" s="76">
        <f t="shared" si="1"/>
        <v>80</v>
      </c>
      <c r="C112" s="87"/>
      <c r="D112" s="88"/>
      <c r="E112" s="88"/>
      <c r="F112" s="88"/>
      <c r="G112" s="88"/>
      <c r="H112" s="88"/>
      <c r="I112" s="88"/>
      <c r="J112" s="88"/>
      <c r="K112" s="88"/>
      <c r="L112" s="89"/>
      <c r="M112" s="466"/>
      <c r="N112" s="466"/>
      <c r="O112" s="466"/>
      <c r="P112" s="466"/>
      <c r="Q112" s="466"/>
      <c r="R112" s="466"/>
      <c r="S112" s="466"/>
      <c r="T112" s="466"/>
      <c r="U112" s="466"/>
      <c r="V112" s="466"/>
      <c r="W112" s="303"/>
      <c r="X112" s="90"/>
      <c r="Y112" s="311"/>
      <c r="Z112" s="304"/>
      <c r="AA112" s="86"/>
    </row>
    <row r="113" spans="1:27" ht="38.25" customHeight="1">
      <c r="A113" s="74"/>
      <c r="B113" s="76">
        <f t="shared" si="1"/>
        <v>81</v>
      </c>
      <c r="C113" s="87"/>
      <c r="D113" s="88"/>
      <c r="E113" s="88"/>
      <c r="F113" s="88"/>
      <c r="G113" s="88"/>
      <c r="H113" s="88"/>
      <c r="I113" s="88"/>
      <c r="J113" s="88"/>
      <c r="K113" s="88"/>
      <c r="L113" s="89"/>
      <c r="M113" s="466"/>
      <c r="N113" s="466"/>
      <c r="O113" s="466"/>
      <c r="P113" s="466"/>
      <c r="Q113" s="466"/>
      <c r="R113" s="466"/>
      <c r="S113" s="466"/>
      <c r="T113" s="466"/>
      <c r="U113" s="466"/>
      <c r="V113" s="466"/>
      <c r="W113" s="303"/>
      <c r="X113" s="90"/>
      <c r="Y113" s="311"/>
      <c r="Z113" s="304"/>
      <c r="AA113" s="86"/>
    </row>
    <row r="114" spans="1:27" ht="38.25" customHeight="1">
      <c r="A114" s="74"/>
      <c r="B114" s="76">
        <f t="shared" si="1"/>
        <v>82</v>
      </c>
      <c r="C114" s="87"/>
      <c r="D114" s="88"/>
      <c r="E114" s="88"/>
      <c r="F114" s="88"/>
      <c r="G114" s="88"/>
      <c r="H114" s="88"/>
      <c r="I114" s="88"/>
      <c r="J114" s="88"/>
      <c r="K114" s="88"/>
      <c r="L114" s="89"/>
      <c r="M114" s="466"/>
      <c r="N114" s="466"/>
      <c r="O114" s="466"/>
      <c r="P114" s="466"/>
      <c r="Q114" s="466"/>
      <c r="R114" s="466"/>
      <c r="S114" s="466"/>
      <c r="T114" s="466"/>
      <c r="U114" s="466"/>
      <c r="V114" s="466"/>
      <c r="W114" s="303"/>
      <c r="X114" s="90"/>
      <c r="Y114" s="311"/>
      <c r="Z114" s="304"/>
      <c r="AA114" s="86"/>
    </row>
    <row r="115" spans="1:27" ht="38.25" customHeight="1">
      <c r="A115" s="74"/>
      <c r="B115" s="76">
        <f t="shared" si="1"/>
        <v>83</v>
      </c>
      <c r="C115" s="87"/>
      <c r="D115" s="88"/>
      <c r="E115" s="88"/>
      <c r="F115" s="88"/>
      <c r="G115" s="88"/>
      <c r="H115" s="88"/>
      <c r="I115" s="88"/>
      <c r="J115" s="88"/>
      <c r="K115" s="88"/>
      <c r="L115" s="89"/>
      <c r="M115" s="466"/>
      <c r="N115" s="466"/>
      <c r="O115" s="466"/>
      <c r="P115" s="466"/>
      <c r="Q115" s="466"/>
      <c r="R115" s="466"/>
      <c r="S115" s="466"/>
      <c r="T115" s="466"/>
      <c r="U115" s="466"/>
      <c r="V115" s="466"/>
      <c r="W115" s="303"/>
      <c r="X115" s="90"/>
      <c r="Y115" s="311"/>
      <c r="Z115" s="304"/>
      <c r="AA115" s="86"/>
    </row>
    <row r="116" spans="1:27" ht="38.25" customHeight="1">
      <c r="A116" s="74"/>
      <c r="B116" s="76">
        <f t="shared" si="1"/>
        <v>84</v>
      </c>
      <c r="C116" s="87"/>
      <c r="D116" s="88"/>
      <c r="E116" s="88"/>
      <c r="F116" s="88"/>
      <c r="G116" s="88"/>
      <c r="H116" s="88"/>
      <c r="I116" s="88"/>
      <c r="J116" s="88"/>
      <c r="K116" s="88"/>
      <c r="L116" s="89"/>
      <c r="M116" s="466"/>
      <c r="N116" s="466"/>
      <c r="O116" s="466"/>
      <c r="P116" s="466"/>
      <c r="Q116" s="466"/>
      <c r="R116" s="466"/>
      <c r="S116" s="466"/>
      <c r="T116" s="466"/>
      <c r="U116" s="466"/>
      <c r="V116" s="466"/>
      <c r="W116" s="303"/>
      <c r="X116" s="90"/>
      <c r="Y116" s="311"/>
      <c r="Z116" s="304"/>
      <c r="AA116" s="86"/>
    </row>
    <row r="117" spans="1:27" ht="38.25" customHeight="1">
      <c r="A117" s="74"/>
      <c r="B117" s="76">
        <f t="shared" si="1"/>
        <v>85</v>
      </c>
      <c r="C117" s="87"/>
      <c r="D117" s="88"/>
      <c r="E117" s="88"/>
      <c r="F117" s="88"/>
      <c r="G117" s="88"/>
      <c r="H117" s="88"/>
      <c r="I117" s="88"/>
      <c r="J117" s="88"/>
      <c r="K117" s="88"/>
      <c r="L117" s="89"/>
      <c r="M117" s="466"/>
      <c r="N117" s="466"/>
      <c r="O117" s="466"/>
      <c r="P117" s="466"/>
      <c r="Q117" s="466"/>
      <c r="R117" s="466"/>
      <c r="S117" s="466"/>
      <c r="T117" s="466"/>
      <c r="U117" s="466"/>
      <c r="V117" s="466"/>
      <c r="W117" s="303"/>
      <c r="X117" s="90"/>
      <c r="Y117" s="311"/>
      <c r="Z117" s="304"/>
      <c r="AA117" s="86"/>
    </row>
    <row r="118" spans="1:27" ht="38.25" customHeight="1">
      <c r="A118" s="74"/>
      <c r="B118" s="76">
        <f t="shared" si="1"/>
        <v>86</v>
      </c>
      <c r="C118" s="87"/>
      <c r="D118" s="88"/>
      <c r="E118" s="88"/>
      <c r="F118" s="88"/>
      <c r="G118" s="88"/>
      <c r="H118" s="88"/>
      <c r="I118" s="88"/>
      <c r="J118" s="88"/>
      <c r="K118" s="88"/>
      <c r="L118" s="89"/>
      <c r="M118" s="466"/>
      <c r="N118" s="466"/>
      <c r="O118" s="466"/>
      <c r="P118" s="466"/>
      <c r="Q118" s="466"/>
      <c r="R118" s="466"/>
      <c r="S118" s="466"/>
      <c r="T118" s="466"/>
      <c r="U118" s="466"/>
      <c r="V118" s="466"/>
      <c r="W118" s="303"/>
      <c r="X118" s="90"/>
      <c r="Y118" s="311"/>
      <c r="Z118" s="304"/>
      <c r="AA118" s="86"/>
    </row>
    <row r="119" spans="1:27" ht="38.25" customHeight="1">
      <c r="A119" s="74"/>
      <c r="B119" s="76">
        <f t="shared" si="1"/>
        <v>87</v>
      </c>
      <c r="C119" s="87"/>
      <c r="D119" s="88"/>
      <c r="E119" s="88"/>
      <c r="F119" s="88"/>
      <c r="G119" s="88"/>
      <c r="H119" s="88"/>
      <c r="I119" s="88"/>
      <c r="J119" s="88"/>
      <c r="K119" s="88"/>
      <c r="L119" s="89"/>
      <c r="M119" s="466"/>
      <c r="N119" s="466"/>
      <c r="O119" s="466"/>
      <c r="P119" s="466"/>
      <c r="Q119" s="466"/>
      <c r="R119" s="466"/>
      <c r="S119" s="466"/>
      <c r="T119" s="466"/>
      <c r="U119" s="466"/>
      <c r="V119" s="466"/>
      <c r="W119" s="303"/>
      <c r="X119" s="90"/>
      <c r="Y119" s="311"/>
      <c r="Z119" s="304"/>
      <c r="AA119" s="86"/>
    </row>
    <row r="120" spans="1:27" ht="38.25" customHeight="1">
      <c r="A120" s="74"/>
      <c r="B120" s="76">
        <f t="shared" si="1"/>
        <v>88</v>
      </c>
      <c r="C120" s="87"/>
      <c r="D120" s="88"/>
      <c r="E120" s="88"/>
      <c r="F120" s="88"/>
      <c r="G120" s="88"/>
      <c r="H120" s="88"/>
      <c r="I120" s="88"/>
      <c r="J120" s="88"/>
      <c r="K120" s="88"/>
      <c r="L120" s="89"/>
      <c r="M120" s="466"/>
      <c r="N120" s="466"/>
      <c r="O120" s="466"/>
      <c r="P120" s="466"/>
      <c r="Q120" s="466"/>
      <c r="R120" s="466"/>
      <c r="S120" s="466"/>
      <c r="T120" s="466"/>
      <c r="U120" s="466"/>
      <c r="V120" s="466"/>
      <c r="W120" s="303"/>
      <c r="X120" s="90"/>
      <c r="Y120" s="311"/>
      <c r="Z120" s="304"/>
      <c r="AA120" s="86"/>
    </row>
    <row r="121" spans="1:27" ht="38.25" customHeight="1">
      <c r="A121" s="74"/>
      <c r="B121" s="76">
        <f t="shared" si="1"/>
        <v>89</v>
      </c>
      <c r="C121" s="87"/>
      <c r="D121" s="88"/>
      <c r="E121" s="88"/>
      <c r="F121" s="88"/>
      <c r="G121" s="88"/>
      <c r="H121" s="88"/>
      <c r="I121" s="88"/>
      <c r="J121" s="88"/>
      <c r="K121" s="88"/>
      <c r="L121" s="89"/>
      <c r="M121" s="466"/>
      <c r="N121" s="466"/>
      <c r="O121" s="466"/>
      <c r="P121" s="466"/>
      <c r="Q121" s="466"/>
      <c r="R121" s="466"/>
      <c r="S121" s="466"/>
      <c r="T121" s="466"/>
      <c r="U121" s="466"/>
      <c r="V121" s="466"/>
      <c r="W121" s="303"/>
      <c r="X121" s="90"/>
      <c r="Y121" s="311"/>
      <c r="Z121" s="304"/>
      <c r="AA121" s="86"/>
    </row>
    <row r="122" spans="1:27" ht="38.25" customHeight="1">
      <c r="A122" s="74"/>
      <c r="B122" s="76">
        <f t="shared" si="1"/>
        <v>90</v>
      </c>
      <c r="C122" s="87"/>
      <c r="D122" s="88"/>
      <c r="E122" s="88"/>
      <c r="F122" s="88"/>
      <c r="G122" s="88"/>
      <c r="H122" s="88"/>
      <c r="I122" s="88"/>
      <c r="J122" s="88"/>
      <c r="K122" s="88"/>
      <c r="L122" s="89"/>
      <c r="M122" s="466"/>
      <c r="N122" s="466"/>
      <c r="O122" s="466"/>
      <c r="P122" s="466"/>
      <c r="Q122" s="466"/>
      <c r="R122" s="466"/>
      <c r="S122" s="466"/>
      <c r="T122" s="466"/>
      <c r="U122" s="466"/>
      <c r="V122" s="466"/>
      <c r="W122" s="303"/>
      <c r="X122" s="90"/>
      <c r="Y122" s="311"/>
      <c r="Z122" s="304"/>
      <c r="AA122" s="86"/>
    </row>
    <row r="123" spans="1:27" ht="38.25" customHeight="1">
      <c r="A123" s="74"/>
      <c r="B123" s="76">
        <f t="shared" si="1"/>
        <v>91</v>
      </c>
      <c r="C123" s="87"/>
      <c r="D123" s="88"/>
      <c r="E123" s="88"/>
      <c r="F123" s="88"/>
      <c r="G123" s="88"/>
      <c r="H123" s="88"/>
      <c r="I123" s="88"/>
      <c r="J123" s="88"/>
      <c r="K123" s="88"/>
      <c r="L123" s="89"/>
      <c r="M123" s="466"/>
      <c r="N123" s="466"/>
      <c r="O123" s="466"/>
      <c r="P123" s="466"/>
      <c r="Q123" s="466"/>
      <c r="R123" s="466"/>
      <c r="S123" s="466"/>
      <c r="T123" s="466"/>
      <c r="U123" s="466"/>
      <c r="V123" s="466"/>
      <c r="W123" s="303"/>
      <c r="X123" s="90"/>
      <c r="Y123" s="311"/>
      <c r="Z123" s="304"/>
      <c r="AA123" s="86"/>
    </row>
    <row r="124" spans="1:27" ht="38.25" customHeight="1">
      <c r="A124" s="74"/>
      <c r="B124" s="76">
        <f t="shared" si="1"/>
        <v>92</v>
      </c>
      <c r="C124" s="87"/>
      <c r="D124" s="88"/>
      <c r="E124" s="88"/>
      <c r="F124" s="88"/>
      <c r="G124" s="88"/>
      <c r="H124" s="88"/>
      <c r="I124" s="88"/>
      <c r="J124" s="88"/>
      <c r="K124" s="88"/>
      <c r="L124" s="89"/>
      <c r="M124" s="466"/>
      <c r="N124" s="466"/>
      <c r="O124" s="466"/>
      <c r="P124" s="466"/>
      <c r="Q124" s="466"/>
      <c r="R124" s="466"/>
      <c r="S124" s="466"/>
      <c r="T124" s="466"/>
      <c r="U124" s="466"/>
      <c r="V124" s="466"/>
      <c r="W124" s="303"/>
      <c r="X124" s="90"/>
      <c r="Y124" s="311"/>
      <c r="Z124" s="304"/>
      <c r="AA124" s="86"/>
    </row>
    <row r="125" spans="1:27" ht="38.25" customHeight="1">
      <c r="A125" s="74"/>
      <c r="B125" s="76">
        <f t="shared" si="1"/>
        <v>93</v>
      </c>
      <c r="C125" s="87"/>
      <c r="D125" s="88"/>
      <c r="E125" s="88"/>
      <c r="F125" s="88"/>
      <c r="G125" s="88"/>
      <c r="H125" s="88"/>
      <c r="I125" s="88"/>
      <c r="J125" s="88"/>
      <c r="K125" s="88"/>
      <c r="L125" s="89"/>
      <c r="M125" s="466"/>
      <c r="N125" s="466"/>
      <c r="O125" s="466"/>
      <c r="P125" s="466"/>
      <c r="Q125" s="466"/>
      <c r="R125" s="466"/>
      <c r="S125" s="466"/>
      <c r="T125" s="466"/>
      <c r="U125" s="466"/>
      <c r="V125" s="466"/>
      <c r="W125" s="303"/>
      <c r="X125" s="90"/>
      <c r="Y125" s="311"/>
      <c r="Z125" s="304"/>
      <c r="AA125" s="86"/>
    </row>
    <row r="126" spans="1:27" ht="38.25" customHeight="1">
      <c r="A126" s="74"/>
      <c r="B126" s="76">
        <f t="shared" si="1"/>
        <v>94</v>
      </c>
      <c r="C126" s="87"/>
      <c r="D126" s="88"/>
      <c r="E126" s="88"/>
      <c r="F126" s="88"/>
      <c r="G126" s="88"/>
      <c r="H126" s="88"/>
      <c r="I126" s="88"/>
      <c r="J126" s="88"/>
      <c r="K126" s="88"/>
      <c r="L126" s="89"/>
      <c r="M126" s="466"/>
      <c r="N126" s="466"/>
      <c r="O126" s="466"/>
      <c r="P126" s="466"/>
      <c r="Q126" s="466"/>
      <c r="R126" s="466"/>
      <c r="S126" s="466"/>
      <c r="T126" s="466"/>
      <c r="U126" s="466"/>
      <c r="V126" s="466"/>
      <c r="W126" s="303"/>
      <c r="X126" s="90"/>
      <c r="Y126" s="311"/>
      <c r="Z126" s="304"/>
      <c r="AA126" s="86"/>
    </row>
    <row r="127" spans="1:27" ht="38.25" customHeight="1">
      <c r="A127" s="74"/>
      <c r="B127" s="76">
        <f t="shared" si="1"/>
        <v>95</v>
      </c>
      <c r="C127" s="87"/>
      <c r="D127" s="88"/>
      <c r="E127" s="88"/>
      <c r="F127" s="88"/>
      <c r="G127" s="88"/>
      <c r="H127" s="88"/>
      <c r="I127" s="88"/>
      <c r="J127" s="88"/>
      <c r="K127" s="88"/>
      <c r="L127" s="89"/>
      <c r="M127" s="466"/>
      <c r="N127" s="466"/>
      <c r="O127" s="466"/>
      <c r="P127" s="466"/>
      <c r="Q127" s="466"/>
      <c r="R127" s="466"/>
      <c r="S127" s="466"/>
      <c r="T127" s="466"/>
      <c r="U127" s="466"/>
      <c r="V127" s="466"/>
      <c r="W127" s="303"/>
      <c r="X127" s="90"/>
      <c r="Y127" s="311"/>
      <c r="Z127" s="304"/>
      <c r="AA127" s="86"/>
    </row>
    <row r="128" spans="1:27" ht="38.25" customHeight="1">
      <c r="A128" s="74"/>
      <c r="B128" s="76">
        <f t="shared" si="1"/>
        <v>96</v>
      </c>
      <c r="C128" s="87"/>
      <c r="D128" s="88"/>
      <c r="E128" s="88"/>
      <c r="F128" s="88"/>
      <c r="G128" s="88"/>
      <c r="H128" s="88"/>
      <c r="I128" s="88"/>
      <c r="J128" s="88"/>
      <c r="K128" s="88"/>
      <c r="L128" s="89"/>
      <c r="M128" s="466"/>
      <c r="N128" s="466"/>
      <c r="O128" s="466"/>
      <c r="P128" s="466"/>
      <c r="Q128" s="466"/>
      <c r="R128" s="466"/>
      <c r="S128" s="466"/>
      <c r="T128" s="466"/>
      <c r="U128" s="466"/>
      <c r="V128" s="466"/>
      <c r="W128" s="303"/>
      <c r="X128" s="90"/>
      <c r="Y128" s="311"/>
      <c r="Z128" s="304"/>
      <c r="AA128" s="86"/>
    </row>
    <row r="129" spans="1:27" ht="38.25" customHeight="1">
      <c r="A129" s="74"/>
      <c r="B129" s="76">
        <f t="shared" si="1"/>
        <v>97</v>
      </c>
      <c r="C129" s="87"/>
      <c r="D129" s="88"/>
      <c r="E129" s="88"/>
      <c r="F129" s="88"/>
      <c r="G129" s="88"/>
      <c r="H129" s="88"/>
      <c r="I129" s="88"/>
      <c r="J129" s="88"/>
      <c r="K129" s="88"/>
      <c r="L129" s="89"/>
      <c r="M129" s="466"/>
      <c r="N129" s="466"/>
      <c r="O129" s="466"/>
      <c r="P129" s="466"/>
      <c r="Q129" s="466"/>
      <c r="R129" s="466"/>
      <c r="S129" s="466"/>
      <c r="T129" s="466"/>
      <c r="U129" s="466"/>
      <c r="V129" s="466"/>
      <c r="W129" s="303"/>
      <c r="X129" s="90"/>
      <c r="Y129" s="311"/>
      <c r="Z129" s="304"/>
      <c r="AA129" s="86"/>
    </row>
    <row r="130" spans="1:27" ht="38.25" customHeight="1">
      <c r="A130" s="74"/>
      <c r="B130" s="76">
        <f t="shared" si="1"/>
        <v>98</v>
      </c>
      <c r="C130" s="87"/>
      <c r="D130" s="88"/>
      <c r="E130" s="88"/>
      <c r="F130" s="88"/>
      <c r="G130" s="88"/>
      <c r="H130" s="88"/>
      <c r="I130" s="88"/>
      <c r="J130" s="88"/>
      <c r="K130" s="88"/>
      <c r="L130" s="89"/>
      <c r="M130" s="466"/>
      <c r="N130" s="466"/>
      <c r="O130" s="466"/>
      <c r="P130" s="466"/>
      <c r="Q130" s="466"/>
      <c r="R130" s="466"/>
      <c r="S130" s="466"/>
      <c r="T130" s="466"/>
      <c r="U130" s="466"/>
      <c r="V130" s="466"/>
      <c r="W130" s="303"/>
      <c r="X130" s="90"/>
      <c r="Y130" s="311"/>
      <c r="Z130" s="304"/>
      <c r="AA130" s="86"/>
    </row>
    <row r="131" spans="1:27" ht="38.25" customHeight="1">
      <c r="A131" s="74"/>
      <c r="B131" s="76">
        <f t="shared" si="1"/>
        <v>99</v>
      </c>
      <c r="C131" s="87"/>
      <c r="D131" s="88"/>
      <c r="E131" s="88"/>
      <c r="F131" s="88"/>
      <c r="G131" s="88"/>
      <c r="H131" s="88"/>
      <c r="I131" s="88"/>
      <c r="J131" s="88"/>
      <c r="K131" s="88"/>
      <c r="L131" s="89"/>
      <c r="M131" s="466"/>
      <c r="N131" s="466"/>
      <c r="O131" s="466"/>
      <c r="P131" s="466"/>
      <c r="Q131" s="466"/>
      <c r="R131" s="466"/>
      <c r="S131" s="466"/>
      <c r="T131" s="466"/>
      <c r="U131" s="466"/>
      <c r="V131" s="466"/>
      <c r="W131" s="303"/>
      <c r="X131" s="90"/>
      <c r="Y131" s="311"/>
      <c r="Z131" s="304"/>
      <c r="AA131" s="86"/>
    </row>
    <row r="132" spans="1:27" ht="38.25" customHeight="1" thickBot="1">
      <c r="A132" s="74"/>
      <c r="B132" s="76">
        <f t="shared" si="1"/>
        <v>100</v>
      </c>
      <c r="C132" s="312"/>
      <c r="D132" s="313"/>
      <c r="E132" s="313"/>
      <c r="F132" s="313"/>
      <c r="G132" s="313"/>
      <c r="H132" s="313"/>
      <c r="I132" s="313"/>
      <c r="J132" s="313"/>
      <c r="K132" s="313"/>
      <c r="L132" s="314"/>
      <c r="M132" s="480"/>
      <c r="N132" s="480"/>
      <c r="O132" s="480"/>
      <c r="P132" s="480"/>
      <c r="Q132" s="480"/>
      <c r="R132" s="480"/>
      <c r="S132" s="480"/>
      <c r="T132" s="480"/>
      <c r="U132" s="480"/>
      <c r="V132" s="480"/>
      <c r="W132" s="315"/>
      <c r="X132" s="316"/>
      <c r="Y132" s="317"/>
      <c r="Z132" s="304"/>
      <c r="AA132" s="86"/>
    </row>
    <row r="133" spans="1:27" ht="4.5" customHeight="1">
      <c r="A133" s="7"/>
    </row>
    <row r="134" spans="1:27" ht="28.5" customHeight="1">
      <c r="B134" s="9"/>
      <c r="C134" s="479"/>
      <c r="D134" s="479"/>
      <c r="E134" s="479"/>
      <c r="F134" s="479"/>
      <c r="G134" s="479"/>
      <c r="H134" s="479"/>
      <c r="I134" s="479"/>
      <c r="J134" s="479"/>
      <c r="K134" s="479"/>
      <c r="L134" s="479"/>
      <c r="M134" s="479"/>
      <c r="N134" s="479"/>
      <c r="O134" s="479"/>
      <c r="P134" s="479"/>
      <c r="Q134" s="479"/>
      <c r="R134" s="479"/>
      <c r="S134" s="479"/>
      <c r="T134" s="479"/>
      <c r="U134" s="479"/>
      <c r="V134" s="479"/>
      <c r="W134" s="479"/>
      <c r="X134" s="479"/>
      <c r="Y134" s="479"/>
      <c r="Z134" s="479"/>
      <c r="AA134" s="47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opLeftCell="A4" zoomScaleNormal="100" zoomScaleSheetLayoutView="85" workbookViewId="0">
      <selection activeCell="S32" sqref="S32:Y32"/>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1" t="s">
        <v>40</v>
      </c>
      <c r="B1" s="91"/>
      <c r="C1" s="91"/>
      <c r="D1" s="91"/>
      <c r="E1" s="91"/>
      <c r="F1" s="91"/>
      <c r="G1" s="91"/>
      <c r="H1" s="91"/>
      <c r="I1" s="91"/>
      <c r="J1" s="91"/>
      <c r="K1" s="91"/>
      <c r="L1" s="91"/>
      <c r="M1" s="91"/>
      <c r="N1" s="91"/>
      <c r="O1" s="91"/>
      <c r="P1" s="91"/>
      <c r="Q1" s="91"/>
      <c r="R1" s="91"/>
      <c r="S1" s="91"/>
      <c r="T1" s="91"/>
      <c r="U1" s="91"/>
      <c r="V1" s="91"/>
      <c r="W1" s="91"/>
      <c r="X1" s="91"/>
      <c r="Y1" s="518" t="s">
        <v>43</v>
      </c>
      <c r="Z1" s="518"/>
      <c r="AA1" s="518"/>
      <c r="AB1" s="518"/>
      <c r="AC1" s="518" t="str">
        <f>IF('入力①（基本情報入力シート）'!C11="","",'入力①（基本情報入力シート）'!C11)</f>
        <v>栃木県</v>
      </c>
      <c r="AD1" s="518"/>
      <c r="AE1" s="518"/>
      <c r="AF1" s="518"/>
      <c r="AG1" s="518"/>
      <c r="AH1" s="518"/>
      <c r="AI1" s="518"/>
      <c r="AJ1" s="518"/>
    </row>
    <row r="2" spans="1:47">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row>
    <row r="3" spans="1:47" ht="16.5" customHeight="1">
      <c r="A3" s="532" t="s">
        <v>80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28">
        <v>3</v>
      </c>
      <c r="AG3" s="528"/>
      <c r="AH3" s="92" t="s">
        <v>22</v>
      </c>
      <c r="AI3" s="92"/>
      <c r="AJ3" s="92"/>
    </row>
    <row r="4" spans="1:47">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row>
    <row r="5" spans="1:47" ht="0.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row>
    <row r="6" spans="1:47">
      <c r="A6" s="91" t="s">
        <v>47</v>
      </c>
      <c r="B6" s="91"/>
      <c r="C6" s="91"/>
      <c r="D6" s="91"/>
      <c r="E6" s="91"/>
      <c r="F6" s="91"/>
      <c r="G6" s="91"/>
      <c r="H6" s="91"/>
      <c r="I6" s="91"/>
      <c r="J6" s="91"/>
      <c r="K6" s="91"/>
      <c r="L6" s="91"/>
      <c r="M6" s="91"/>
      <c r="N6" s="91"/>
      <c r="O6" s="91"/>
      <c r="P6" s="91"/>
      <c r="Q6" s="91"/>
      <c r="R6" s="93"/>
      <c r="S6" s="93"/>
      <c r="T6" s="93"/>
      <c r="U6" s="93"/>
      <c r="V6" s="93"/>
      <c r="W6" s="93"/>
      <c r="X6" s="93"/>
      <c r="Y6" s="93"/>
      <c r="Z6" s="93"/>
      <c r="AA6" s="94"/>
      <c r="AB6" s="94"/>
      <c r="AC6" s="95"/>
      <c r="AD6" s="95"/>
      <c r="AE6" s="95"/>
      <c r="AF6" s="95"/>
      <c r="AG6" s="95"/>
      <c r="AH6" s="95"/>
      <c r="AI6" s="95"/>
      <c r="AJ6" s="95"/>
    </row>
    <row r="7" spans="1:47" ht="4.5"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47" s="42" customFormat="1" ht="13.5" customHeight="1">
      <c r="A8" s="491" t="s">
        <v>53</v>
      </c>
      <c r="B8" s="492"/>
      <c r="C8" s="492"/>
      <c r="D8" s="492"/>
      <c r="E8" s="492"/>
      <c r="F8" s="492"/>
      <c r="G8" s="493" t="str">
        <f>IF('入力①（基本情報入力シート）'!M15="","",'入力①（基本情報入力シート）'!M15)</f>
        <v>○○ケアサービス</v>
      </c>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5"/>
    </row>
    <row r="9" spans="1:47" s="42" customFormat="1" ht="22.5" customHeight="1">
      <c r="A9" s="501" t="s">
        <v>52</v>
      </c>
      <c r="B9" s="539"/>
      <c r="C9" s="539"/>
      <c r="D9" s="539"/>
      <c r="E9" s="539"/>
      <c r="F9" s="539"/>
      <c r="G9" s="496" t="str">
        <f>IF('入力①（基本情報入力シート）'!M16="","",'入力①（基本情報入力シート）'!M16)</f>
        <v>○○ケアサービス</v>
      </c>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8"/>
    </row>
    <row r="10" spans="1:47" s="42" customFormat="1" ht="12.75" customHeight="1">
      <c r="A10" s="533" t="s">
        <v>48</v>
      </c>
      <c r="B10" s="534"/>
      <c r="C10" s="534"/>
      <c r="D10" s="534"/>
      <c r="E10" s="534"/>
      <c r="F10" s="534"/>
      <c r="G10" s="406" t="s">
        <v>1</v>
      </c>
      <c r="H10" s="540" t="str">
        <f>IF('入力①（基本情報入力シート）'!AC17="","",'入力①（基本情報入力シート）'!AC17)</f>
        <v>100－1234</v>
      </c>
      <c r="I10" s="540"/>
      <c r="J10" s="540"/>
      <c r="K10" s="540"/>
      <c r="L10" s="540"/>
      <c r="M10" s="407"/>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9"/>
    </row>
    <row r="11" spans="1:47" s="42" customFormat="1" ht="12" customHeight="1">
      <c r="A11" s="535"/>
      <c r="B11" s="536"/>
      <c r="C11" s="536"/>
      <c r="D11" s="536"/>
      <c r="E11" s="536"/>
      <c r="F11" s="536"/>
      <c r="G11" s="581" t="str">
        <f>IF('入力①（基本情報入力シート）'!M18="","",'入力①（基本情報入力シート）'!M18)</f>
        <v>千代田区霞が関１－２－２</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3"/>
      <c r="AN11" s="370" t="s">
        <v>421</v>
      </c>
    </row>
    <row r="12" spans="1:47" s="42" customFormat="1" ht="12" customHeight="1">
      <c r="A12" s="537"/>
      <c r="B12" s="538"/>
      <c r="C12" s="538"/>
      <c r="D12" s="538"/>
      <c r="E12" s="538"/>
      <c r="F12" s="538"/>
      <c r="G12" s="529" t="str">
        <f>IF('入力①（基本情報入力シート）'!M19="","",'入力①（基本情報入力シート）'!M19)</f>
        <v>○○ビル18Ｆ</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1"/>
      <c r="AN12" s="405" t="b">
        <v>1</v>
      </c>
    </row>
    <row r="13" spans="1:47" s="42" customFormat="1" ht="12">
      <c r="A13" s="489" t="s">
        <v>0</v>
      </c>
      <c r="B13" s="490"/>
      <c r="C13" s="490"/>
      <c r="D13" s="490"/>
      <c r="E13" s="490"/>
      <c r="F13" s="490"/>
      <c r="G13" s="493" t="str">
        <f>IF('入力①（基本情報入力シート）'!M22="","",'入力①（基本情報入力シート）'!M22)</f>
        <v>コウロウ　タロウ</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5"/>
      <c r="AU13" s="43"/>
    </row>
    <row r="14" spans="1:47" s="42" customFormat="1" ht="22.5" customHeight="1">
      <c r="A14" s="535" t="s">
        <v>49</v>
      </c>
      <c r="B14" s="536"/>
      <c r="C14" s="536"/>
      <c r="D14" s="536"/>
      <c r="E14" s="536"/>
      <c r="F14" s="536"/>
      <c r="G14" s="529" t="str">
        <f>IF('入力①（基本情報入力シート）'!M23="","",'入力①（基本情報入力シート）'!M23)</f>
        <v>厚労　太郎</v>
      </c>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1"/>
      <c r="AU14" s="43"/>
    </row>
    <row r="15" spans="1:47" s="42" customFormat="1" ht="15" customHeight="1">
      <c r="A15" s="517" t="s">
        <v>50</v>
      </c>
      <c r="B15" s="517"/>
      <c r="C15" s="517"/>
      <c r="D15" s="517"/>
      <c r="E15" s="517"/>
      <c r="F15" s="517"/>
      <c r="G15" s="500" t="s">
        <v>23</v>
      </c>
      <c r="H15" s="500"/>
      <c r="I15" s="500"/>
      <c r="J15" s="501"/>
      <c r="K15" s="512" t="str">
        <f>IF('入力①（基本情報入力シート）'!M24="","",'入力①（基本情報入力シート）'!M24)</f>
        <v>03-3571-0000</v>
      </c>
      <c r="L15" s="512"/>
      <c r="M15" s="512"/>
      <c r="N15" s="512"/>
      <c r="O15" s="512"/>
      <c r="P15" s="499" t="s">
        <v>24</v>
      </c>
      <c r="Q15" s="500"/>
      <c r="R15" s="500"/>
      <c r="S15" s="501"/>
      <c r="T15" s="512" t="str">
        <f>IF('入力①（基本情報入力シート）'!M25="","",'入力①（基本情報入力シート）'!M25)</f>
        <v>03-3571-9999</v>
      </c>
      <c r="U15" s="512"/>
      <c r="V15" s="512"/>
      <c r="W15" s="512"/>
      <c r="X15" s="512"/>
      <c r="Y15" s="499" t="s">
        <v>51</v>
      </c>
      <c r="Z15" s="500"/>
      <c r="AA15" s="500"/>
      <c r="AB15" s="501"/>
      <c r="AC15" s="513" t="str">
        <f>IF('入力①（基本情報入力シート）'!M26="","",'入力①（基本情報入力シート）'!M26)</f>
        <v>aaa@aaa.aa.jp</v>
      </c>
      <c r="AD15" s="513"/>
      <c r="AE15" s="513"/>
      <c r="AF15" s="513"/>
      <c r="AG15" s="513"/>
      <c r="AH15" s="513"/>
      <c r="AI15" s="513"/>
      <c r="AJ15" s="513"/>
      <c r="AU15" s="43"/>
    </row>
    <row r="16" spans="1:47" s="42"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43"/>
    </row>
    <row r="17" spans="1:50" s="42"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00"/>
      <c r="AU17" s="43"/>
    </row>
    <row r="18" spans="1:50">
      <c r="A18" s="101" t="s">
        <v>154</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3"/>
      <c r="AU18" s="44"/>
    </row>
    <row r="19" spans="1:50" ht="18" customHeight="1">
      <c r="A19" s="104"/>
      <c r="B19" s="105"/>
      <c r="C19" s="106"/>
      <c r="D19" s="107" t="s">
        <v>92</v>
      </c>
      <c r="E19" s="108"/>
      <c r="F19" s="108"/>
      <c r="G19" s="108"/>
      <c r="H19" s="108"/>
      <c r="I19" s="108"/>
      <c r="J19" s="108"/>
      <c r="K19" s="108"/>
      <c r="L19" s="108"/>
      <c r="M19" s="109"/>
      <c r="N19" s="110"/>
      <c r="O19" s="110"/>
      <c r="P19" s="111"/>
      <c r="Q19" s="94"/>
      <c r="R19" s="91"/>
      <c r="S19" s="91"/>
      <c r="T19" s="112"/>
      <c r="U19" s="113" t="s">
        <v>44</v>
      </c>
      <c r="V19" s="114"/>
      <c r="W19" s="114"/>
      <c r="X19" s="114"/>
      <c r="Y19" s="114"/>
      <c r="Z19" s="114"/>
      <c r="AA19" s="114"/>
      <c r="AB19" s="114"/>
      <c r="AC19" s="115"/>
      <c r="AD19" s="114"/>
      <c r="AE19" s="114"/>
      <c r="AF19" s="114"/>
      <c r="AG19" s="116"/>
      <c r="AH19" s="94"/>
      <c r="AI19" s="94"/>
      <c r="AJ19" s="117"/>
      <c r="AU19" s="44"/>
    </row>
    <row r="20" spans="1:50" ht="3.75" customHeight="1" thickBot="1">
      <c r="A20" s="118"/>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c r="AU20" s="44"/>
    </row>
    <row r="21" spans="1:50" s="42" customFormat="1" ht="12" customHeight="1">
      <c r="A21" s="96"/>
      <c r="B21" s="96"/>
      <c r="C21" s="96"/>
      <c r="D21" s="96"/>
      <c r="E21" s="96"/>
      <c r="F21" s="96"/>
      <c r="G21" s="96"/>
      <c r="H21" s="96"/>
      <c r="I21" s="96"/>
      <c r="J21" s="96"/>
      <c r="K21" s="97"/>
      <c r="L21" s="97"/>
      <c r="M21" s="97"/>
      <c r="N21" s="97"/>
      <c r="O21" s="97"/>
      <c r="P21" s="97"/>
      <c r="Q21" s="97"/>
      <c r="R21" s="97"/>
      <c r="S21" s="97"/>
      <c r="T21" s="97"/>
      <c r="U21" s="97"/>
      <c r="V21" s="96"/>
      <c r="W21" s="96"/>
      <c r="X21" s="96"/>
      <c r="Y21" s="96"/>
      <c r="Z21" s="97"/>
      <c r="AA21" s="97"/>
      <c r="AB21" s="97"/>
      <c r="AC21" s="97"/>
      <c r="AD21" s="97"/>
      <c r="AE21" s="97"/>
      <c r="AF21" s="97"/>
      <c r="AG21" s="97"/>
      <c r="AH21" s="97"/>
      <c r="AI21" s="97"/>
      <c r="AJ21" s="97"/>
      <c r="AU21" s="43"/>
    </row>
    <row r="22" spans="1:50" s="42" customFormat="1" ht="12">
      <c r="A22" s="121" t="s">
        <v>93</v>
      </c>
      <c r="B22" s="96"/>
      <c r="C22" s="96"/>
      <c r="D22" s="96"/>
      <c r="E22" s="96"/>
      <c r="F22" s="122"/>
      <c r="G22" s="96"/>
      <c r="H22" s="96"/>
      <c r="I22" s="96"/>
      <c r="J22" s="96"/>
      <c r="K22" s="97"/>
      <c r="L22" s="123" t="s">
        <v>41</v>
      </c>
      <c r="M22" s="122"/>
      <c r="N22" s="97"/>
      <c r="O22" s="97"/>
      <c r="P22" s="97"/>
      <c r="Q22" s="97"/>
      <c r="R22" s="97"/>
      <c r="S22" s="97"/>
      <c r="T22" s="97"/>
      <c r="U22" s="97"/>
      <c r="V22" s="96"/>
      <c r="W22" s="96"/>
      <c r="X22" s="96"/>
      <c r="Y22" s="96"/>
      <c r="Z22" s="97"/>
      <c r="AA22" s="97"/>
      <c r="AB22" s="97"/>
      <c r="AC22" s="97"/>
      <c r="AD22" s="97"/>
      <c r="AE22" s="97"/>
      <c r="AF22" s="97"/>
      <c r="AG22" s="97"/>
      <c r="AH22" s="97"/>
      <c r="AI22" s="97"/>
      <c r="AJ22" s="97"/>
      <c r="AU22" s="43"/>
    </row>
    <row r="23" spans="1:50" s="42" customFormat="1" ht="56.25" customHeight="1">
      <c r="A23" s="121"/>
      <c r="B23" s="485" t="s">
        <v>356</v>
      </c>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97"/>
      <c r="AU23" s="43"/>
    </row>
    <row r="24" spans="1:50" s="42" customFormat="1" ht="15" customHeight="1" thickBot="1">
      <c r="A24" s="124"/>
      <c r="B24" s="125"/>
      <c r="C24" s="125"/>
      <c r="D24" s="125"/>
      <c r="E24" s="125"/>
      <c r="F24" s="125"/>
      <c r="G24" s="125"/>
      <c r="H24" s="125"/>
      <c r="I24" s="125"/>
      <c r="J24" s="125"/>
      <c r="K24" s="126"/>
      <c r="L24" s="126"/>
      <c r="M24" s="126"/>
      <c r="N24" s="126"/>
      <c r="O24" s="126"/>
      <c r="P24" s="126"/>
      <c r="Q24" s="126"/>
      <c r="R24" s="127"/>
      <c r="S24" s="514" t="s">
        <v>353</v>
      </c>
      <c r="T24" s="515"/>
      <c r="U24" s="515"/>
      <c r="V24" s="515"/>
      <c r="W24" s="515"/>
      <c r="X24" s="515"/>
      <c r="Y24" s="515"/>
      <c r="Z24" s="515"/>
      <c r="AA24" s="516"/>
      <c r="AB24" s="515" t="s">
        <v>201</v>
      </c>
      <c r="AC24" s="515"/>
      <c r="AD24" s="515"/>
      <c r="AE24" s="515"/>
      <c r="AF24" s="515"/>
      <c r="AG24" s="515"/>
      <c r="AH24" s="515"/>
      <c r="AI24" s="515"/>
      <c r="AJ24" s="516"/>
      <c r="AL24" s="482" t="s">
        <v>209</v>
      </c>
      <c r="AM24" s="486"/>
      <c r="AU24" s="43"/>
    </row>
    <row r="25" spans="1:50" s="42" customFormat="1" ht="15" customHeight="1" thickBot="1">
      <c r="A25" s="128" t="s">
        <v>29</v>
      </c>
      <c r="B25" s="129" t="s">
        <v>25</v>
      </c>
      <c r="C25" s="130"/>
      <c r="D25" s="509">
        <f>IF($AF$3=0,"",AF3)</f>
        <v>3</v>
      </c>
      <c r="E25" s="509"/>
      <c r="F25" s="130" t="s">
        <v>132</v>
      </c>
      <c r="G25" s="130"/>
      <c r="H25" s="130"/>
      <c r="I25" s="130"/>
      <c r="J25" s="130"/>
      <c r="K25" s="131"/>
      <c r="L25" s="131"/>
      <c r="M25" s="131"/>
      <c r="N25" s="131"/>
      <c r="O25" s="131"/>
      <c r="P25" s="131"/>
      <c r="Q25" s="131"/>
      <c r="R25" s="131"/>
      <c r="S25" s="580">
        <f>IF('入力②（別紙様式3-2）'!Q7=0,"",'入力②（別紙様式3-2）'!Q7)</f>
        <v>54637200</v>
      </c>
      <c r="T25" s="511"/>
      <c r="U25" s="511"/>
      <c r="V25" s="511"/>
      <c r="W25" s="511"/>
      <c r="X25" s="511"/>
      <c r="Y25" s="511"/>
      <c r="Z25" s="524" t="s">
        <v>4</v>
      </c>
      <c r="AA25" s="525"/>
      <c r="AB25" s="510">
        <f>IF('入力②（別紙様式3-2）'!Q8=0,"",'入力②（別紙様式3-2）'!Q8)</f>
        <v>19158216</v>
      </c>
      <c r="AC25" s="511"/>
      <c r="AD25" s="511"/>
      <c r="AE25" s="511"/>
      <c r="AF25" s="511"/>
      <c r="AG25" s="511"/>
      <c r="AH25" s="511"/>
      <c r="AI25" s="524" t="s">
        <v>4</v>
      </c>
      <c r="AJ25" s="525"/>
      <c r="AK25" s="290" t="s">
        <v>119</v>
      </c>
      <c r="AL25" s="45" t="str">
        <f>IF(S25="","",IF(S26="","",IF(S26&gt;=S25,"○","☓")))</f>
        <v>○</v>
      </c>
      <c r="AM25" s="288" t="s">
        <v>207</v>
      </c>
      <c r="AN25" s="46" t="s">
        <v>140</v>
      </c>
      <c r="AO25" s="46"/>
      <c r="AP25" s="46"/>
      <c r="AQ25" s="46"/>
      <c r="AR25" s="46"/>
      <c r="AS25" s="46"/>
      <c r="AT25" s="46"/>
      <c r="AU25" s="46"/>
      <c r="AV25" s="46"/>
      <c r="AW25" s="46"/>
      <c r="AX25" s="47"/>
    </row>
    <row r="26" spans="1:50" s="42" customFormat="1" ht="15" customHeight="1" thickBot="1">
      <c r="A26" s="132" t="s">
        <v>30</v>
      </c>
      <c r="B26" s="133" t="s">
        <v>155</v>
      </c>
      <c r="C26" s="134"/>
      <c r="D26" s="134"/>
      <c r="E26" s="134"/>
      <c r="F26" s="134"/>
      <c r="G26" s="134"/>
      <c r="H26" s="134"/>
      <c r="I26" s="134"/>
      <c r="J26" s="134"/>
      <c r="K26" s="135"/>
      <c r="L26" s="135"/>
      <c r="M26" s="135"/>
      <c r="N26" s="135"/>
      <c r="O26" s="135"/>
      <c r="P26" s="135"/>
      <c r="Q26" s="135"/>
      <c r="R26" s="136" t="s">
        <v>224</v>
      </c>
      <c r="S26" s="526">
        <f>IF(S27="","",(S27-S32))</f>
        <v>54798780</v>
      </c>
      <c r="T26" s="527"/>
      <c r="U26" s="527"/>
      <c r="V26" s="527"/>
      <c r="W26" s="527"/>
      <c r="X26" s="527"/>
      <c r="Y26" s="527"/>
      <c r="Z26" s="492" t="s">
        <v>4</v>
      </c>
      <c r="AA26" s="541"/>
      <c r="AB26" s="526">
        <f>IF(AB27="","",(AB27-AB32))</f>
        <v>19173720</v>
      </c>
      <c r="AC26" s="527"/>
      <c r="AD26" s="527"/>
      <c r="AE26" s="527"/>
      <c r="AF26" s="527"/>
      <c r="AG26" s="527"/>
      <c r="AH26" s="527"/>
      <c r="AI26" s="492" t="s">
        <v>4</v>
      </c>
      <c r="AJ26" s="541"/>
      <c r="AK26" s="48" t="s">
        <v>119</v>
      </c>
      <c r="AL26" s="45" t="str">
        <f>IF(AB25="","",IF(AB26="","",IF(AB26&gt;=AB25,"○","☓")))</f>
        <v>○</v>
      </c>
      <c r="AM26" s="287" t="s">
        <v>208</v>
      </c>
      <c r="AN26" s="46" t="s">
        <v>120</v>
      </c>
      <c r="AO26" s="46"/>
      <c r="AP26" s="46"/>
      <c r="AQ26" s="46"/>
      <c r="AR26" s="46"/>
      <c r="AS26" s="46"/>
      <c r="AT26" s="46"/>
      <c r="AU26" s="46"/>
      <c r="AV26" s="46"/>
      <c r="AW26" s="46"/>
      <c r="AX26" s="47"/>
    </row>
    <row r="27" spans="1:50" s="42" customFormat="1" ht="15" customHeight="1">
      <c r="A27" s="137"/>
      <c r="B27" s="138" t="s">
        <v>38</v>
      </c>
      <c r="C27" s="139"/>
      <c r="D27" s="139"/>
      <c r="E27" s="139"/>
      <c r="F27" s="139"/>
      <c r="G27" s="139"/>
      <c r="H27" s="139"/>
      <c r="I27" s="139"/>
      <c r="J27" s="139"/>
      <c r="K27" s="140"/>
      <c r="L27" s="140"/>
      <c r="M27" s="140"/>
      <c r="N27" s="140"/>
      <c r="O27" s="140"/>
      <c r="P27" s="140"/>
      <c r="Q27" s="140"/>
      <c r="R27" s="140"/>
      <c r="S27" s="505">
        <f>IFERROR(S28-S30-S31,"")</f>
        <v>342798780</v>
      </c>
      <c r="T27" s="506"/>
      <c r="U27" s="506"/>
      <c r="V27" s="506"/>
      <c r="W27" s="506"/>
      <c r="X27" s="506"/>
      <c r="Y27" s="506"/>
      <c r="Z27" s="507" t="s">
        <v>4</v>
      </c>
      <c r="AA27" s="508"/>
      <c r="AB27" s="505">
        <f>IFERROR(AB28-AB29-AB31,"")</f>
        <v>385373720</v>
      </c>
      <c r="AC27" s="506"/>
      <c r="AD27" s="506"/>
      <c r="AE27" s="506"/>
      <c r="AF27" s="506"/>
      <c r="AG27" s="506"/>
      <c r="AH27" s="506"/>
      <c r="AI27" s="507" t="s">
        <v>4</v>
      </c>
      <c r="AJ27" s="508"/>
      <c r="AU27" s="43"/>
    </row>
    <row r="28" spans="1:50" s="42" customFormat="1" ht="15" customHeight="1">
      <c r="A28" s="137"/>
      <c r="B28" s="141"/>
      <c r="C28" s="596" t="s">
        <v>197</v>
      </c>
      <c r="D28" s="597"/>
      <c r="E28" s="597"/>
      <c r="F28" s="597"/>
      <c r="G28" s="597"/>
      <c r="H28" s="597"/>
      <c r="I28" s="597"/>
      <c r="J28" s="597"/>
      <c r="K28" s="597"/>
      <c r="L28" s="597"/>
      <c r="M28" s="597"/>
      <c r="N28" s="597"/>
      <c r="O28" s="597"/>
      <c r="P28" s="597"/>
      <c r="Q28" s="597"/>
      <c r="R28" s="598"/>
      <c r="S28" s="505">
        <f>IF('入力②（別紙様式3-2）'!X7=0,"",'入力②（別紙様式3-2）'!X7)</f>
        <v>364505510</v>
      </c>
      <c r="T28" s="506"/>
      <c r="U28" s="506"/>
      <c r="V28" s="506"/>
      <c r="W28" s="506"/>
      <c r="X28" s="506"/>
      <c r="Y28" s="506"/>
      <c r="Z28" s="507" t="s">
        <v>4</v>
      </c>
      <c r="AA28" s="508"/>
      <c r="AB28" s="505">
        <f>IF('入力②（別紙様式3-2）'!X8=0,"",'入力②（別紙様式3-2）'!X8)</f>
        <v>447270920</v>
      </c>
      <c r="AC28" s="506"/>
      <c r="AD28" s="506"/>
      <c r="AE28" s="506"/>
      <c r="AF28" s="506"/>
      <c r="AG28" s="506"/>
      <c r="AH28" s="506"/>
      <c r="AI28" s="507" t="s">
        <v>4</v>
      </c>
      <c r="AJ28" s="508"/>
      <c r="AU28" s="43"/>
    </row>
    <row r="29" spans="1:50" s="42" customFormat="1" ht="15" customHeight="1">
      <c r="A29" s="137"/>
      <c r="B29" s="142"/>
      <c r="C29" s="596" t="s">
        <v>357</v>
      </c>
      <c r="D29" s="597"/>
      <c r="E29" s="597"/>
      <c r="F29" s="597"/>
      <c r="G29" s="597"/>
      <c r="H29" s="597"/>
      <c r="I29" s="597"/>
      <c r="J29" s="597"/>
      <c r="K29" s="597"/>
      <c r="L29" s="597"/>
      <c r="M29" s="597"/>
      <c r="N29" s="597"/>
      <c r="O29" s="597"/>
      <c r="P29" s="597"/>
      <c r="Q29" s="597"/>
      <c r="R29" s="598"/>
      <c r="S29" s="519"/>
      <c r="T29" s="520"/>
      <c r="U29" s="520"/>
      <c r="V29" s="520"/>
      <c r="W29" s="520"/>
      <c r="X29" s="520"/>
      <c r="Y29" s="520"/>
      <c r="Z29" s="520"/>
      <c r="AA29" s="521"/>
      <c r="AB29" s="505">
        <f>'入力②（別紙様式3-2）'!Q7</f>
        <v>54637200</v>
      </c>
      <c r="AC29" s="506"/>
      <c r="AD29" s="506"/>
      <c r="AE29" s="506"/>
      <c r="AF29" s="506"/>
      <c r="AG29" s="506"/>
      <c r="AH29" s="506"/>
      <c r="AI29" s="507" t="s">
        <v>4</v>
      </c>
      <c r="AJ29" s="508"/>
      <c r="AU29" s="43"/>
    </row>
    <row r="30" spans="1:50" s="42" customFormat="1" ht="21.75" customHeight="1">
      <c r="A30" s="137"/>
      <c r="B30" s="142"/>
      <c r="C30" s="502" t="s">
        <v>358</v>
      </c>
      <c r="D30" s="503"/>
      <c r="E30" s="503"/>
      <c r="F30" s="503"/>
      <c r="G30" s="503"/>
      <c r="H30" s="503"/>
      <c r="I30" s="503"/>
      <c r="J30" s="503"/>
      <c r="K30" s="503"/>
      <c r="L30" s="503"/>
      <c r="M30" s="503"/>
      <c r="N30" s="503"/>
      <c r="O30" s="503"/>
      <c r="P30" s="503"/>
      <c r="Q30" s="503"/>
      <c r="R30" s="504"/>
      <c r="S30" s="542">
        <f>'入力②（別紙様式3-2）'!Q8-'入力②（別紙様式3-2）'!T8</f>
        <v>16361730</v>
      </c>
      <c r="T30" s="543"/>
      <c r="U30" s="543"/>
      <c r="V30" s="543"/>
      <c r="W30" s="543"/>
      <c r="X30" s="543"/>
      <c r="Y30" s="543"/>
      <c r="Z30" s="507" t="s">
        <v>4</v>
      </c>
      <c r="AA30" s="508"/>
      <c r="AB30" s="522"/>
      <c r="AC30" s="523"/>
      <c r="AD30" s="523"/>
      <c r="AE30" s="523"/>
      <c r="AF30" s="523"/>
      <c r="AG30" s="523"/>
      <c r="AH30" s="523"/>
      <c r="AI30" s="520"/>
      <c r="AJ30" s="521"/>
      <c r="AU30" s="43"/>
    </row>
    <row r="31" spans="1:50" s="42" customFormat="1" ht="15" customHeight="1" thickBot="1">
      <c r="A31" s="137"/>
      <c r="B31" s="291"/>
      <c r="C31" s="599" t="s">
        <v>352</v>
      </c>
      <c r="D31" s="599"/>
      <c r="E31" s="599"/>
      <c r="F31" s="599"/>
      <c r="G31" s="599"/>
      <c r="H31" s="599"/>
      <c r="I31" s="599"/>
      <c r="J31" s="599"/>
      <c r="K31" s="599"/>
      <c r="L31" s="599"/>
      <c r="M31" s="599"/>
      <c r="N31" s="599"/>
      <c r="O31" s="599"/>
      <c r="P31" s="599"/>
      <c r="Q31" s="599"/>
      <c r="R31" s="599"/>
      <c r="S31" s="505">
        <f>IF(('入力②（別紙様式3-2）'!R10+'入力②（別紙様式3-2）'!S10)=0,"0",('入力②（別紙様式3-2）'!R10+'入力②（別紙様式3-2）'!S10))</f>
        <v>5345000</v>
      </c>
      <c r="T31" s="506"/>
      <c r="U31" s="506"/>
      <c r="V31" s="506"/>
      <c r="W31" s="506"/>
      <c r="X31" s="506"/>
      <c r="Y31" s="506"/>
      <c r="Z31" s="507" t="s">
        <v>4</v>
      </c>
      <c r="AA31" s="508"/>
      <c r="AB31" s="505">
        <f>IF('入力②（別紙様式3-2）'!Q10=0,"0",'入力②（別紙様式3-2）'!Q10)</f>
        <v>7260000</v>
      </c>
      <c r="AC31" s="506"/>
      <c r="AD31" s="506"/>
      <c r="AE31" s="506"/>
      <c r="AF31" s="506"/>
      <c r="AG31" s="506"/>
      <c r="AH31" s="506"/>
      <c r="AI31" s="507" t="s">
        <v>4</v>
      </c>
      <c r="AJ31" s="508"/>
      <c r="AU31" s="43"/>
    </row>
    <row r="32" spans="1:50" s="42" customFormat="1" ht="15" customHeight="1" thickBot="1">
      <c r="A32" s="137"/>
      <c r="B32" s="138" t="s">
        <v>135</v>
      </c>
      <c r="C32" s="143"/>
      <c r="D32" s="143"/>
      <c r="E32" s="143"/>
      <c r="F32" s="143"/>
      <c r="G32" s="143"/>
      <c r="H32" s="143"/>
      <c r="I32" s="143"/>
      <c r="J32" s="143"/>
      <c r="K32" s="144"/>
      <c r="L32" s="144"/>
      <c r="M32" s="144"/>
      <c r="N32" s="144"/>
      <c r="O32" s="144"/>
      <c r="P32" s="144"/>
      <c r="Q32" s="144"/>
      <c r="R32" s="144"/>
      <c r="S32" s="638">
        <v>288000000</v>
      </c>
      <c r="T32" s="639"/>
      <c r="U32" s="639"/>
      <c r="V32" s="639"/>
      <c r="W32" s="639"/>
      <c r="X32" s="639"/>
      <c r="Y32" s="640"/>
      <c r="Z32" s="636" t="s">
        <v>220</v>
      </c>
      <c r="AA32" s="636"/>
      <c r="AB32" s="641">
        <v>366200000</v>
      </c>
      <c r="AC32" s="642"/>
      <c r="AD32" s="642"/>
      <c r="AE32" s="642"/>
      <c r="AF32" s="642"/>
      <c r="AG32" s="642"/>
      <c r="AH32" s="643"/>
      <c r="AI32" s="636" t="s">
        <v>4</v>
      </c>
      <c r="AJ32" s="637"/>
      <c r="AU32" s="43"/>
    </row>
    <row r="33" spans="1:61" s="42" customFormat="1" ht="6" customHeight="1">
      <c r="A33" s="134"/>
      <c r="B33" s="145"/>
      <c r="C33" s="146"/>
      <c r="D33" s="134"/>
      <c r="E33" s="134"/>
      <c r="F33" s="134"/>
      <c r="G33" s="134"/>
      <c r="H33" s="134"/>
      <c r="I33" s="134"/>
      <c r="J33" s="134"/>
      <c r="K33" s="135"/>
      <c r="L33" s="135"/>
      <c r="M33" s="135"/>
      <c r="N33" s="135"/>
      <c r="O33" s="135"/>
      <c r="P33" s="135"/>
      <c r="Q33" s="135"/>
      <c r="R33" s="135"/>
      <c r="S33" s="147"/>
      <c r="T33" s="148"/>
      <c r="U33" s="148"/>
      <c r="V33" s="148"/>
      <c r="W33" s="148"/>
      <c r="X33" s="148"/>
      <c r="Y33" s="148"/>
      <c r="Z33" s="134"/>
      <c r="AA33" s="134"/>
      <c r="AB33" s="147"/>
      <c r="AC33" s="148"/>
      <c r="AD33" s="148"/>
      <c r="AE33" s="148"/>
      <c r="AF33" s="148"/>
      <c r="AG33" s="148"/>
      <c r="AH33" s="148"/>
      <c r="AI33" s="134"/>
      <c r="AJ33" s="134"/>
      <c r="AU33" s="43"/>
    </row>
    <row r="34" spans="1:61" s="42" customFormat="1" ht="12">
      <c r="A34" s="149"/>
      <c r="B34" s="484" t="s">
        <v>206</v>
      </c>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97"/>
      <c r="AU34" s="43"/>
    </row>
    <row r="35" spans="1:61" s="42" customFormat="1" ht="22.5" customHeight="1">
      <c r="A35" s="149"/>
      <c r="B35" s="484" t="s">
        <v>222</v>
      </c>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97"/>
      <c r="AU35" s="43"/>
    </row>
    <row r="36" spans="1:61" s="42" customFormat="1" ht="13.5" customHeight="1">
      <c r="A36" s="96"/>
      <c r="B36" s="150"/>
      <c r="C36" s="121"/>
      <c r="D36" s="96"/>
      <c r="E36" s="96"/>
      <c r="F36" s="96"/>
      <c r="G36" s="96"/>
      <c r="H36" s="96"/>
      <c r="I36" s="96"/>
      <c r="J36" s="96"/>
      <c r="K36" s="97"/>
      <c r="L36" s="97"/>
      <c r="M36" s="97"/>
      <c r="N36" s="97"/>
      <c r="O36" s="97"/>
      <c r="P36" s="97"/>
      <c r="Q36" s="97"/>
      <c r="R36" s="97"/>
      <c r="S36" s="147"/>
      <c r="T36" s="148"/>
      <c r="U36" s="148"/>
      <c r="V36" s="148"/>
      <c r="W36" s="148"/>
      <c r="X36" s="148"/>
      <c r="Y36" s="148"/>
      <c r="Z36" s="96"/>
      <c r="AA36" s="96"/>
      <c r="AB36" s="147"/>
      <c r="AC36" s="148"/>
      <c r="AD36" s="148"/>
      <c r="AE36" s="148"/>
      <c r="AF36" s="148"/>
      <c r="AG36" s="148"/>
      <c r="AH36" s="148"/>
      <c r="AI36" s="96"/>
      <c r="AJ36" s="96"/>
      <c r="AU36" s="43"/>
    </row>
    <row r="37" spans="1:61" s="42" customFormat="1" ht="14.25">
      <c r="A37" s="96" t="s">
        <v>31</v>
      </c>
      <c r="B37" s="150" t="s">
        <v>355</v>
      </c>
      <c r="C37" s="121"/>
      <c r="D37" s="96"/>
      <c r="E37" s="96"/>
      <c r="F37" s="96"/>
      <c r="G37" s="96"/>
      <c r="H37" s="96"/>
      <c r="I37" s="96"/>
      <c r="J37" s="96"/>
      <c r="K37" s="97"/>
      <c r="L37" s="97"/>
      <c r="M37" s="97"/>
      <c r="N37" s="97"/>
      <c r="O37" s="97"/>
      <c r="P37" s="97"/>
      <c r="Q37" s="97"/>
      <c r="R37" s="97"/>
      <c r="S37" s="147"/>
      <c r="T37" s="148"/>
      <c r="U37" s="148"/>
      <c r="V37" s="148"/>
      <c r="W37" s="148"/>
      <c r="X37" s="148"/>
      <c r="Y37" s="148"/>
      <c r="Z37" s="96"/>
      <c r="AA37" s="96"/>
      <c r="AB37" s="147"/>
      <c r="AC37" s="148"/>
      <c r="AD37" s="148"/>
      <c r="AE37" s="148"/>
      <c r="AF37" s="148"/>
      <c r="AG37" s="148"/>
      <c r="AH37" s="148"/>
      <c r="AI37" s="96"/>
      <c r="AJ37" s="96"/>
      <c r="AU37" s="43"/>
    </row>
    <row r="38" spans="1:61" s="42" customFormat="1" ht="4.5" customHeight="1">
      <c r="A38" s="96"/>
      <c r="B38" s="150"/>
      <c r="C38" s="121"/>
      <c r="D38" s="96"/>
      <c r="E38" s="96"/>
      <c r="F38" s="96"/>
      <c r="G38" s="96"/>
      <c r="H38" s="96"/>
      <c r="I38" s="96"/>
      <c r="J38" s="96"/>
      <c r="K38" s="97"/>
      <c r="L38" s="97"/>
      <c r="M38" s="97"/>
      <c r="N38" s="97"/>
      <c r="O38" s="97"/>
      <c r="P38" s="97"/>
      <c r="Q38" s="97"/>
      <c r="R38" s="97"/>
      <c r="S38" s="147"/>
      <c r="T38" s="148"/>
      <c r="U38" s="148"/>
      <c r="V38" s="148"/>
      <c r="W38" s="148"/>
      <c r="X38" s="148"/>
      <c r="Y38" s="148"/>
      <c r="Z38" s="96"/>
      <c r="AA38" s="96"/>
      <c r="AB38" s="147"/>
      <c r="AC38" s="148"/>
      <c r="AD38" s="148"/>
      <c r="AE38" s="148"/>
      <c r="AF38" s="148"/>
      <c r="AG38" s="148"/>
      <c r="AH38" s="148"/>
      <c r="AI38" s="96"/>
      <c r="AJ38" s="96"/>
      <c r="AU38" s="43"/>
    </row>
    <row r="39" spans="1:61" s="42" customFormat="1" ht="39" customHeight="1" thickBot="1">
      <c r="A39" s="124"/>
      <c r="B39" s="125"/>
      <c r="C39" s="125"/>
      <c r="D39" s="125"/>
      <c r="E39" s="125"/>
      <c r="F39" s="125"/>
      <c r="G39" s="125"/>
      <c r="H39" s="125"/>
      <c r="I39" s="125"/>
      <c r="J39" s="125"/>
      <c r="K39" s="647" t="s">
        <v>145</v>
      </c>
      <c r="L39" s="648"/>
      <c r="M39" s="649"/>
      <c r="N39" s="647" t="s">
        <v>133</v>
      </c>
      <c r="O39" s="648"/>
      <c r="P39" s="648"/>
      <c r="Q39" s="648"/>
      <c r="R39" s="649"/>
      <c r="S39" s="644" t="s">
        <v>134</v>
      </c>
      <c r="T39" s="645"/>
      <c r="U39" s="645"/>
      <c r="V39" s="645"/>
      <c r="W39" s="646"/>
      <c r="X39" s="644" t="s">
        <v>94</v>
      </c>
      <c r="Y39" s="645"/>
      <c r="Z39" s="645"/>
      <c r="AA39" s="645"/>
      <c r="AB39" s="645"/>
      <c r="AC39" s="645" t="s">
        <v>83</v>
      </c>
      <c r="AD39" s="645"/>
      <c r="AE39" s="646"/>
      <c r="AF39" s="644" t="s">
        <v>344</v>
      </c>
      <c r="AG39" s="645"/>
      <c r="AH39" s="645"/>
      <c r="AI39" s="645"/>
      <c r="AJ39" s="646"/>
      <c r="AL39" s="487" t="s">
        <v>210</v>
      </c>
      <c r="AM39" s="488"/>
      <c r="AU39" s="43"/>
    </row>
    <row r="40" spans="1:61" s="42" customFormat="1" ht="15.75" customHeight="1" thickBot="1">
      <c r="A40" s="151" t="s">
        <v>45</v>
      </c>
      <c r="B40" s="134"/>
      <c r="C40" s="134"/>
      <c r="D40" s="134"/>
      <c r="E40" s="134"/>
      <c r="F40" s="134"/>
      <c r="G40" s="134"/>
      <c r="H40" s="134"/>
      <c r="I40" s="134"/>
      <c r="J40" s="134"/>
      <c r="K40" s="577"/>
      <c r="L40" s="578" t="b">
        <v>1</v>
      </c>
      <c r="M40" s="579"/>
      <c r="N40" s="584">
        <v>230978</v>
      </c>
      <c r="O40" s="585"/>
      <c r="P40" s="585"/>
      <c r="Q40" s="586"/>
      <c r="R40" s="152" t="s">
        <v>121</v>
      </c>
      <c r="S40" s="587">
        <f>IF(L40,('入力②（別紙様式3-2）'!Y8-'入力②（別紙様式3-2）'!R7-'入力②（別紙様式3-2）'!R10)/'入力②（別紙様式3-2）'!AB8,"（対象外）")</f>
        <v>257127.12643678163</v>
      </c>
      <c r="T40" s="588"/>
      <c r="U40" s="588"/>
      <c r="V40" s="588"/>
      <c r="W40" s="410" t="str">
        <f>IF($L40,"円","")</f>
        <v>円</v>
      </c>
      <c r="X40" s="600">
        <f>IF(L40,S40-N40,"（対象外）")</f>
        <v>26149.126436781633</v>
      </c>
      <c r="Y40" s="601"/>
      <c r="Z40" s="601"/>
      <c r="AA40" s="601"/>
      <c r="AB40" s="411" t="str">
        <f t="shared" ref="AB40:AB42" si="0">IF($L40,"円","")</f>
        <v>円</v>
      </c>
      <c r="AC40" s="602">
        <f>IF(AND(L40,L41),X40/X41,IF(AND(L40,L42),X40/X42,"-"))</f>
        <v>2.0417368415863195</v>
      </c>
      <c r="AD40" s="602"/>
      <c r="AE40" s="603"/>
      <c r="AF40" s="655"/>
      <c r="AG40" s="656"/>
      <c r="AH40" s="656"/>
      <c r="AI40" s="656"/>
      <c r="AJ40" s="657"/>
      <c r="AK40" s="48" t="s">
        <v>119</v>
      </c>
      <c r="AL40" s="45" t="str">
        <f>IFERROR(IF(AND(L40,L41),IF(AC40&gt;=1,"○","☓"),IF(AND(L40,L42),IF(AC40&gt;=2,"○","☓"),"")),"")</f>
        <v>○</v>
      </c>
      <c r="AM40" s="289" t="s">
        <v>212</v>
      </c>
      <c r="AN40" s="46" t="s">
        <v>122</v>
      </c>
      <c r="AO40" s="46"/>
      <c r="AP40" s="46"/>
      <c r="AQ40" s="46"/>
      <c r="AR40" s="46"/>
      <c r="AS40" s="46"/>
      <c r="AT40" s="46"/>
      <c r="AU40" s="46"/>
      <c r="AV40" s="46"/>
      <c r="AW40" s="46"/>
      <c r="AX40" s="47"/>
    </row>
    <row r="41" spans="1:61" s="42" customFormat="1" ht="15.75" customHeight="1" thickBot="1">
      <c r="A41" s="154" t="s">
        <v>82</v>
      </c>
      <c r="B41" s="139"/>
      <c r="C41" s="139"/>
      <c r="D41" s="139"/>
      <c r="E41" s="139"/>
      <c r="F41" s="139"/>
      <c r="G41" s="139"/>
      <c r="H41" s="139"/>
      <c r="I41" s="139"/>
      <c r="J41" s="139"/>
      <c r="K41" s="612"/>
      <c r="L41" s="613" t="b">
        <v>1</v>
      </c>
      <c r="M41" s="614"/>
      <c r="N41" s="625">
        <v>206903</v>
      </c>
      <c r="O41" s="626"/>
      <c r="P41" s="626"/>
      <c r="Q41" s="627"/>
      <c r="R41" s="155" t="s">
        <v>121</v>
      </c>
      <c r="S41" s="628">
        <f>IF(L41,('入力②（別紙様式3-2）'!Z8-'入力②（別紙様式3-2）'!S7-'入力②（別紙様式3-2）'!S10)/'入力②（別紙様式3-2）'!AC8,"（対象外）")</f>
        <v>219710.29519307942</v>
      </c>
      <c r="T41" s="629"/>
      <c r="U41" s="629"/>
      <c r="V41" s="629"/>
      <c r="W41" s="412" t="str">
        <f>IF($L41,"円","")</f>
        <v>円</v>
      </c>
      <c r="X41" s="633">
        <f>IF(L41,S41-N41,"（対象外）")</f>
        <v>12807.295193079422</v>
      </c>
      <c r="Y41" s="634"/>
      <c r="Z41" s="634"/>
      <c r="AA41" s="634"/>
      <c r="AB41" s="413" t="str">
        <f t="shared" si="0"/>
        <v>円</v>
      </c>
      <c r="AC41" s="606">
        <f>IF(AND(L41,OR(L40,L42)),1,"-")</f>
        <v>1</v>
      </c>
      <c r="AD41" s="606"/>
      <c r="AE41" s="607"/>
      <c r="AF41" s="658"/>
      <c r="AG41" s="659"/>
      <c r="AH41" s="659"/>
      <c r="AI41" s="659"/>
      <c r="AJ41" s="660"/>
      <c r="AK41" s="48" t="s">
        <v>119</v>
      </c>
      <c r="AL41" s="45" t="str">
        <f>IFERROR(IF(AND(L41,L42),IF(AC42&lt;=0.5,"○","☓"),""),"")</f>
        <v>○</v>
      </c>
      <c r="AM41" s="287" t="s">
        <v>211</v>
      </c>
      <c r="AN41" s="46" t="s">
        <v>123</v>
      </c>
      <c r="AO41" s="46"/>
      <c r="AP41" s="46"/>
      <c r="AQ41" s="46"/>
      <c r="AR41" s="46"/>
      <c r="AS41" s="46"/>
      <c r="AT41" s="46"/>
      <c r="AU41" s="46"/>
      <c r="AV41" s="46"/>
      <c r="AW41" s="46"/>
      <c r="AX41" s="47"/>
    </row>
    <row r="42" spans="1:61" s="42" customFormat="1" ht="15.75" customHeight="1" thickBot="1">
      <c r="A42" s="156" t="s">
        <v>81</v>
      </c>
      <c r="B42" s="157"/>
      <c r="C42" s="157"/>
      <c r="D42" s="157"/>
      <c r="E42" s="157"/>
      <c r="F42" s="157"/>
      <c r="G42" s="157"/>
      <c r="H42" s="157"/>
      <c r="I42" s="157"/>
      <c r="J42" s="157"/>
      <c r="K42" s="615"/>
      <c r="L42" s="616" t="b">
        <v>1</v>
      </c>
      <c r="M42" s="617"/>
      <c r="N42" s="589">
        <v>190114</v>
      </c>
      <c r="O42" s="590"/>
      <c r="P42" s="590"/>
      <c r="Q42" s="591"/>
      <c r="R42" s="158" t="s">
        <v>121</v>
      </c>
      <c r="S42" s="592">
        <f>IF(L42,('入力②（別紙様式3-2）'!AA8-'入力②（別紙様式3-2）'!T10)/'入力②（別紙様式3-2）'!AD8,"（対象外）")</f>
        <v>196143.64386220282</v>
      </c>
      <c r="T42" s="593"/>
      <c r="U42" s="593"/>
      <c r="V42" s="593"/>
      <c r="W42" s="414" t="str">
        <f>IF($L42,"円","")</f>
        <v>円</v>
      </c>
      <c r="X42" s="594">
        <f>IF(L42,S42-N42,"（対象外）")</f>
        <v>6029.6438622028218</v>
      </c>
      <c r="Y42" s="595"/>
      <c r="Z42" s="595"/>
      <c r="AA42" s="595"/>
      <c r="AB42" s="415" t="str">
        <f t="shared" si="0"/>
        <v>円</v>
      </c>
      <c r="AC42" s="610">
        <f>IF(AND(L41,L42),X42/X41,IF(AND(L40,L42),1,"-"))</f>
        <v>0.47079760178097663</v>
      </c>
      <c r="AD42" s="610"/>
      <c r="AE42" s="611"/>
      <c r="AF42" s="630">
        <v>3000000</v>
      </c>
      <c r="AG42" s="631"/>
      <c r="AH42" s="631"/>
      <c r="AI42" s="632"/>
      <c r="AJ42" s="299" t="s">
        <v>4</v>
      </c>
      <c r="AK42" s="185"/>
      <c r="AL42" s="185"/>
      <c r="AM42" s="48"/>
      <c r="AN42" s="45" t="str">
        <f>IFERROR(IF(AF42&lt;=4400000,"○","☓"),"")</f>
        <v>○</v>
      </c>
      <c r="AO42" s="46" t="s">
        <v>124</v>
      </c>
      <c r="AP42" s="46"/>
      <c r="AQ42" s="46"/>
      <c r="AR42" s="46"/>
      <c r="AS42" s="46"/>
      <c r="AT42" s="46"/>
      <c r="AU42" s="46"/>
      <c r="AV42" s="46"/>
      <c r="AW42" s="46"/>
      <c r="AX42" s="292"/>
    </row>
    <row r="43" spans="1:61" s="42" customFormat="1" ht="67.5" customHeight="1" thickBot="1">
      <c r="A43" s="96"/>
      <c r="B43" s="484" t="s">
        <v>345</v>
      </c>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161"/>
      <c r="AK43" s="161"/>
      <c r="AL43" s="161"/>
      <c r="AM43" s="290" t="s">
        <v>119</v>
      </c>
      <c r="AN43" s="45" t="str">
        <f>IFERROR(IF(OR(AND(NOT(L40),NOT(L41),NOT(L42)),AND(NOT(L40),NOT(L41),L42)),"☓","○"),"")</f>
        <v>○</v>
      </c>
      <c r="AO43" s="46" t="s">
        <v>125</v>
      </c>
      <c r="AP43" s="46"/>
      <c r="AQ43" s="46"/>
      <c r="AR43" s="46"/>
      <c r="AS43" s="46"/>
      <c r="AT43" s="46"/>
      <c r="AU43" s="46"/>
      <c r="AV43" s="46"/>
      <c r="AW43" s="46"/>
      <c r="AX43" s="292"/>
    </row>
    <row r="44" spans="1:61" s="42" customFormat="1" ht="14.25" customHeight="1" thickBot="1">
      <c r="A44" s="96"/>
      <c r="B44" s="150"/>
      <c r="C44" s="96"/>
      <c r="D44" s="96"/>
      <c r="E44" s="96"/>
      <c r="F44" s="96"/>
      <c r="G44" s="96"/>
      <c r="H44" s="96"/>
      <c r="I44" s="96"/>
      <c r="J44" s="96"/>
      <c r="K44" s="97"/>
      <c r="L44" s="97"/>
      <c r="M44" s="97"/>
      <c r="N44" s="97"/>
      <c r="O44" s="97"/>
      <c r="P44" s="97"/>
      <c r="Q44" s="97"/>
      <c r="R44" s="97"/>
      <c r="S44" s="159"/>
      <c r="T44" s="159"/>
      <c r="U44" s="159"/>
      <c r="V44" s="159"/>
      <c r="W44" s="159"/>
      <c r="X44" s="159"/>
      <c r="Y44" s="159"/>
      <c r="Z44" s="159"/>
      <c r="AA44" s="159"/>
      <c r="AB44" s="159"/>
      <c r="AC44" s="159"/>
      <c r="AD44" s="159"/>
      <c r="AE44" s="159"/>
      <c r="AF44" s="159"/>
      <c r="AG44" s="160"/>
      <c r="AH44" s="160"/>
      <c r="AI44" s="161"/>
      <c r="AJ44" s="161"/>
      <c r="AL44" s="482" t="s">
        <v>214</v>
      </c>
      <c r="AM44" s="483"/>
      <c r="AU44" s="43"/>
    </row>
    <row r="45" spans="1:61" s="42" customFormat="1" ht="23.25" customHeight="1" thickBot="1">
      <c r="A45" s="96" t="s">
        <v>32</v>
      </c>
      <c r="B45" s="121" t="s">
        <v>141</v>
      </c>
      <c r="C45" s="96"/>
      <c r="D45" s="96"/>
      <c r="E45" s="96"/>
      <c r="F45" s="96"/>
      <c r="G45" s="96"/>
      <c r="H45" s="96"/>
      <c r="I45" s="96"/>
      <c r="J45" s="96"/>
      <c r="K45" s="97"/>
      <c r="L45" s="97"/>
      <c r="M45" s="97"/>
      <c r="N45" s="97"/>
      <c r="O45" s="97"/>
      <c r="P45" s="97"/>
      <c r="Q45" s="97"/>
      <c r="R45" s="97"/>
      <c r="S45" s="153"/>
      <c r="T45" s="153"/>
      <c r="U45" s="153"/>
      <c r="V45" s="153"/>
      <c r="W45" s="122"/>
      <c r="X45" s="622" t="s">
        <v>129</v>
      </c>
      <c r="Y45" s="623"/>
      <c r="Z45" s="623"/>
      <c r="AA45" s="623"/>
      <c r="AB45" s="623"/>
      <c r="AC45" s="623"/>
      <c r="AD45" s="623"/>
      <c r="AE45" s="624"/>
      <c r="AF45" s="608">
        <f>IF('入力②（別紙様式3-2）'!AE8=0,"",'入力②（別紙様式3-2）'!AE8)</f>
        <v>7</v>
      </c>
      <c r="AG45" s="609"/>
      <c r="AH45" s="609"/>
      <c r="AI45" s="524" t="s">
        <v>5</v>
      </c>
      <c r="AJ45" s="525"/>
      <c r="AK45" s="48" t="s">
        <v>119</v>
      </c>
      <c r="AL45" s="45" t="str">
        <f>IF('入力②（別紙様式3-2）'!AF8="","",IF(AND('入力②（別紙様式3-2）'!AF8&gt;=1),IF(OR(C48:C51),"○","☓"),"○"))</f>
        <v>○</v>
      </c>
      <c r="AM45" s="289" t="s">
        <v>213</v>
      </c>
      <c r="AN45" s="46" t="s">
        <v>126</v>
      </c>
      <c r="AO45" s="46"/>
      <c r="AP45" s="46"/>
      <c r="AQ45" s="46"/>
      <c r="AR45" s="46"/>
      <c r="AS45" s="46"/>
      <c r="AT45" s="46"/>
      <c r="AU45" s="46"/>
      <c r="AV45" s="46"/>
      <c r="AW45" s="46"/>
      <c r="AX45" s="47"/>
      <c r="AY45" s="50"/>
      <c r="BI45" s="43"/>
    </row>
    <row r="46" spans="1:61" s="42" customFormat="1" ht="3.75" customHeight="1">
      <c r="A46" s="96"/>
      <c r="B46" s="121"/>
      <c r="C46" s="96"/>
      <c r="D46" s="96"/>
      <c r="E46" s="96"/>
      <c r="F46" s="96"/>
      <c r="G46" s="96"/>
      <c r="H46" s="96"/>
      <c r="I46" s="96"/>
      <c r="J46" s="96"/>
      <c r="K46" s="97"/>
      <c r="L46" s="97"/>
      <c r="M46" s="97"/>
      <c r="N46" s="97"/>
      <c r="O46" s="97"/>
      <c r="P46" s="97"/>
      <c r="Q46" s="97"/>
      <c r="R46" s="97"/>
      <c r="S46" s="153"/>
      <c r="T46" s="153"/>
      <c r="U46" s="153"/>
      <c r="V46" s="153"/>
      <c r="W46" s="153"/>
      <c r="X46" s="153"/>
      <c r="Y46" s="153"/>
      <c r="Z46" s="153"/>
      <c r="AA46" s="153"/>
      <c r="AB46" s="153"/>
      <c r="AC46" s="153"/>
      <c r="AD46" s="153"/>
      <c r="AE46" s="153"/>
      <c r="AF46" s="153"/>
      <c r="AG46" s="153"/>
      <c r="AH46" s="153"/>
      <c r="AI46" s="153"/>
      <c r="AJ46" s="153"/>
      <c r="AL46" s="49"/>
      <c r="AM46" s="49"/>
      <c r="AU46" s="43"/>
    </row>
    <row r="47" spans="1:61" s="42" customFormat="1" ht="15" customHeight="1">
      <c r="A47" s="96"/>
      <c r="B47" s="162" t="s">
        <v>143</v>
      </c>
      <c r="C47" s="143"/>
      <c r="D47" s="143"/>
      <c r="E47" s="143"/>
      <c r="F47" s="143"/>
      <c r="G47" s="143"/>
      <c r="H47" s="143"/>
      <c r="I47" s="143"/>
      <c r="J47" s="143"/>
      <c r="K47" s="144"/>
      <c r="L47" s="144"/>
      <c r="M47" s="144"/>
      <c r="N47" s="144"/>
      <c r="O47" s="144"/>
      <c r="P47" s="144"/>
      <c r="Q47" s="144"/>
      <c r="R47" s="144"/>
      <c r="S47" s="144"/>
      <c r="T47" s="144"/>
      <c r="U47" s="144"/>
      <c r="V47" s="143"/>
      <c r="W47" s="143"/>
      <c r="X47" s="143"/>
      <c r="Y47" s="143"/>
      <c r="Z47" s="144"/>
      <c r="AA47" s="144"/>
      <c r="AB47" s="144"/>
      <c r="AC47" s="144"/>
      <c r="AD47" s="144"/>
      <c r="AE47" s="144"/>
      <c r="AF47" s="144"/>
      <c r="AG47" s="144"/>
      <c r="AH47" s="144"/>
      <c r="AI47" s="163"/>
      <c r="AJ47" s="97"/>
      <c r="AU47" s="43"/>
    </row>
    <row r="48" spans="1:61" s="42" customFormat="1" ht="15" customHeight="1">
      <c r="A48" s="96"/>
      <c r="B48" s="164"/>
      <c r="C48" s="416" t="b">
        <v>0</v>
      </c>
      <c r="D48" s="165" t="s">
        <v>91</v>
      </c>
      <c r="E48" s="166"/>
      <c r="F48" s="166"/>
      <c r="G48" s="166"/>
      <c r="H48" s="166"/>
      <c r="I48" s="166"/>
      <c r="J48" s="166"/>
      <c r="K48" s="167"/>
      <c r="L48" s="167"/>
      <c r="M48" s="167"/>
      <c r="N48" s="167"/>
      <c r="O48" s="167"/>
      <c r="P48" s="167"/>
      <c r="Q48" s="167"/>
      <c r="R48" s="167"/>
      <c r="S48" s="167"/>
      <c r="T48" s="167"/>
      <c r="U48" s="167"/>
      <c r="V48" s="166"/>
      <c r="W48" s="166"/>
      <c r="X48" s="166"/>
      <c r="Y48" s="166"/>
      <c r="Z48" s="167"/>
      <c r="AA48" s="167"/>
      <c r="AB48" s="167"/>
      <c r="AC48" s="167"/>
      <c r="AD48" s="167"/>
      <c r="AE48" s="167"/>
      <c r="AF48" s="167"/>
      <c r="AG48" s="167"/>
      <c r="AH48" s="167"/>
      <c r="AI48" s="168"/>
      <c r="AJ48" s="97"/>
      <c r="AU48" s="43"/>
    </row>
    <row r="49" spans="1:47" s="42" customFormat="1" ht="15" customHeight="1">
      <c r="A49" s="96"/>
      <c r="B49" s="164"/>
      <c r="C49" s="416" t="b">
        <v>0</v>
      </c>
      <c r="D49" s="165" t="s">
        <v>142</v>
      </c>
      <c r="E49" s="166"/>
      <c r="F49" s="166"/>
      <c r="G49" s="166"/>
      <c r="H49" s="166"/>
      <c r="I49" s="166"/>
      <c r="J49" s="166"/>
      <c r="K49" s="167"/>
      <c r="L49" s="167"/>
      <c r="M49" s="167"/>
      <c r="N49" s="167"/>
      <c r="O49" s="167"/>
      <c r="P49" s="167"/>
      <c r="Q49" s="167"/>
      <c r="R49" s="167"/>
      <c r="S49" s="167"/>
      <c r="T49" s="167"/>
      <c r="U49" s="167"/>
      <c r="V49" s="166"/>
      <c r="W49" s="166"/>
      <c r="X49" s="166"/>
      <c r="Y49" s="166"/>
      <c r="Z49" s="167"/>
      <c r="AA49" s="167"/>
      <c r="AB49" s="167"/>
      <c r="AC49" s="167"/>
      <c r="AD49" s="167"/>
      <c r="AE49" s="167"/>
      <c r="AF49" s="167"/>
      <c r="AG49" s="167"/>
      <c r="AH49" s="167"/>
      <c r="AI49" s="168"/>
      <c r="AJ49" s="97"/>
      <c r="AU49" s="43"/>
    </row>
    <row r="50" spans="1:47" s="42" customFormat="1" ht="27" customHeight="1">
      <c r="A50" s="96"/>
      <c r="B50" s="164"/>
      <c r="C50" s="416" t="b">
        <v>0</v>
      </c>
      <c r="D50" s="619" t="s">
        <v>144</v>
      </c>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20"/>
      <c r="AJ50" s="169"/>
      <c r="AL50" s="51"/>
      <c r="AM50" s="51"/>
      <c r="AN50" s="51"/>
      <c r="AU50" s="43"/>
    </row>
    <row r="51" spans="1:47" s="42" customFormat="1" ht="15" customHeight="1">
      <c r="A51" s="96"/>
      <c r="B51" s="164"/>
      <c r="C51" s="416" t="b">
        <v>0</v>
      </c>
      <c r="D51" s="165" t="s">
        <v>33</v>
      </c>
      <c r="E51" s="166"/>
      <c r="F51" s="166" t="s">
        <v>34</v>
      </c>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170" t="s">
        <v>35</v>
      </c>
      <c r="AJ51" s="97"/>
      <c r="AU51" s="43"/>
    </row>
    <row r="52" spans="1:47" s="42" customFormat="1" ht="6" customHeight="1">
      <c r="A52" s="96"/>
      <c r="B52" s="171"/>
      <c r="C52" s="172"/>
      <c r="D52" s="173"/>
      <c r="E52" s="172"/>
      <c r="F52" s="172"/>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4"/>
      <c r="AJ52" s="175"/>
      <c r="AU52" s="43"/>
    </row>
    <row r="53" spans="1:47" s="42" customFormat="1" ht="6" customHeight="1">
      <c r="A53" s="96"/>
      <c r="B53" s="96"/>
      <c r="C53" s="96"/>
      <c r="D53" s="150"/>
      <c r="E53" s="96"/>
      <c r="F53" s="96"/>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97"/>
      <c r="AU53" s="43"/>
    </row>
    <row r="54" spans="1:47" s="42" customFormat="1" ht="12">
      <c r="A54" s="149" t="s">
        <v>37</v>
      </c>
      <c r="B54" s="123" t="s">
        <v>46</v>
      </c>
      <c r="C54" s="96"/>
      <c r="D54" s="150"/>
      <c r="E54" s="96"/>
      <c r="F54" s="96"/>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97"/>
      <c r="AU54" s="43"/>
    </row>
    <row r="55" spans="1:47" ht="22.5" customHeight="1">
      <c r="A55" s="176" t="s">
        <v>36</v>
      </c>
      <c r="B55" s="618" t="s">
        <v>42</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U55" s="44"/>
    </row>
    <row r="56" spans="1:47" ht="4.5" customHeight="1">
      <c r="A56" s="176"/>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U56" s="44"/>
    </row>
    <row r="57" spans="1:47" ht="15" customHeight="1">
      <c r="A57" s="256" t="s">
        <v>156</v>
      </c>
      <c r="B57" s="256"/>
      <c r="C57" s="256"/>
      <c r="D57" s="256"/>
      <c r="E57" s="256"/>
      <c r="F57" s="256"/>
      <c r="G57" s="256"/>
      <c r="H57" s="256"/>
      <c r="I57" s="256"/>
      <c r="J57" s="256"/>
      <c r="K57" s="256"/>
      <c r="L57" s="256"/>
      <c r="M57" s="256"/>
      <c r="N57" s="256"/>
      <c r="O57" s="256"/>
      <c r="P57" s="256"/>
      <c r="Q57" s="254"/>
      <c r="R57" s="254"/>
      <c r="S57" s="254"/>
      <c r="T57" s="254"/>
      <c r="U57" s="254"/>
      <c r="V57" s="254"/>
      <c r="W57" s="254"/>
      <c r="X57" s="254"/>
      <c r="Y57" s="254"/>
      <c r="Z57" s="254"/>
      <c r="AA57" s="254"/>
      <c r="AB57" s="254"/>
      <c r="AC57" s="254"/>
      <c r="AD57" s="254"/>
      <c r="AE57" s="254"/>
      <c r="AF57" s="254"/>
      <c r="AG57" s="254"/>
      <c r="AH57" s="264"/>
      <c r="AI57" s="265"/>
      <c r="AJ57" s="254"/>
      <c r="AU57" s="44"/>
    </row>
    <row r="58" spans="1:47" ht="18" customHeight="1">
      <c r="A58" s="239"/>
      <c r="B58" s="91"/>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91"/>
      <c r="AF58" s="266" t="s">
        <v>189</v>
      </c>
      <c r="AG58" s="267"/>
      <c r="AH58" s="268" t="s">
        <v>157</v>
      </c>
      <c r="AI58" s="267"/>
      <c r="AJ58" s="269"/>
      <c r="AK58" s="240"/>
      <c r="AU58" s="44"/>
    </row>
    <row r="59" spans="1:47" ht="69.75" customHeight="1">
      <c r="A59" s="549" t="s">
        <v>221</v>
      </c>
      <c r="B59" s="550"/>
      <c r="C59" s="550"/>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241"/>
      <c r="AU59" s="44"/>
    </row>
    <row r="60" spans="1:47" ht="7.5" customHeight="1">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3"/>
      <c r="AK60" s="241"/>
      <c r="AU60" s="44"/>
    </row>
    <row r="61" spans="1:47" ht="15" customHeight="1" thickBot="1">
      <c r="A61" s="552" t="s">
        <v>193</v>
      </c>
      <c r="B61" s="553"/>
      <c r="C61" s="553"/>
      <c r="D61" s="554"/>
      <c r="E61" s="555" t="s">
        <v>158</v>
      </c>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7"/>
      <c r="AK61" s="241"/>
      <c r="AU61" s="44"/>
    </row>
    <row r="62" spans="1:47" s="245" customFormat="1" ht="14.25" customHeight="1">
      <c r="A62" s="558" t="s">
        <v>159</v>
      </c>
      <c r="B62" s="559"/>
      <c r="C62" s="559"/>
      <c r="D62" s="560"/>
      <c r="E62" s="244"/>
      <c r="F62" s="567" t="s">
        <v>160</v>
      </c>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8"/>
      <c r="AK62" s="241"/>
    </row>
    <row r="63" spans="1:47" s="245" customFormat="1" ht="13.5" customHeight="1">
      <c r="A63" s="561"/>
      <c r="B63" s="562"/>
      <c r="C63" s="562"/>
      <c r="D63" s="563"/>
      <c r="E63" s="246"/>
      <c r="F63" s="569" t="s">
        <v>161</v>
      </c>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257"/>
      <c r="AK63" s="241"/>
    </row>
    <row r="64" spans="1:47" s="245" customFormat="1" ht="13.5" customHeight="1">
      <c r="A64" s="561"/>
      <c r="B64" s="562"/>
      <c r="C64" s="562"/>
      <c r="D64" s="563"/>
      <c r="E64" s="246"/>
      <c r="F64" s="569" t="s">
        <v>162</v>
      </c>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257"/>
      <c r="AK64" s="241"/>
    </row>
    <row r="65" spans="1:37" s="245" customFormat="1" ht="13.5" customHeight="1">
      <c r="A65" s="564"/>
      <c r="B65" s="565"/>
      <c r="C65" s="565"/>
      <c r="D65" s="566"/>
      <c r="E65" s="247"/>
      <c r="F65" s="570" t="s">
        <v>163</v>
      </c>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258"/>
      <c r="AK65" s="241"/>
    </row>
    <row r="66" spans="1:37" s="245" customFormat="1" ht="24.75" customHeight="1">
      <c r="A66" s="558" t="s">
        <v>164</v>
      </c>
      <c r="B66" s="559"/>
      <c r="C66" s="559"/>
      <c r="D66" s="560"/>
      <c r="E66" s="248"/>
      <c r="F66" s="571" t="s">
        <v>165</v>
      </c>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259"/>
      <c r="AK66" s="241"/>
    </row>
    <row r="67" spans="1:37" s="42" customFormat="1" ht="13.5" customHeight="1">
      <c r="A67" s="561"/>
      <c r="B67" s="562"/>
      <c r="C67" s="562"/>
      <c r="D67" s="563"/>
      <c r="E67" s="249"/>
      <c r="F67" s="572" t="s">
        <v>166</v>
      </c>
      <c r="G67" s="572"/>
      <c r="H67" s="572"/>
      <c r="I67" s="572"/>
      <c r="J67" s="572"/>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260"/>
      <c r="AK67" s="241"/>
    </row>
    <row r="68" spans="1:37" s="42" customFormat="1" ht="13.5" customHeight="1">
      <c r="A68" s="561"/>
      <c r="B68" s="562"/>
      <c r="C68" s="562"/>
      <c r="D68" s="563"/>
      <c r="E68" s="246"/>
      <c r="F68" s="569" t="s">
        <v>167</v>
      </c>
      <c r="G68" s="569"/>
      <c r="H68" s="569"/>
      <c r="I68" s="569"/>
      <c r="J68" s="569"/>
      <c r="K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257"/>
      <c r="AK68" s="241"/>
    </row>
    <row r="69" spans="1:37" s="42" customFormat="1" ht="15.75" customHeight="1">
      <c r="A69" s="564"/>
      <c r="B69" s="565"/>
      <c r="C69" s="565"/>
      <c r="D69" s="566"/>
      <c r="E69" s="250"/>
      <c r="F69" s="604" t="s">
        <v>168</v>
      </c>
      <c r="G69" s="604"/>
      <c r="H69" s="604"/>
      <c r="I69" s="604"/>
      <c r="J69" s="604"/>
      <c r="K69" s="604"/>
      <c r="L69" s="604"/>
      <c r="M69" s="604"/>
      <c r="N69" s="604"/>
      <c r="O69" s="604"/>
      <c r="P69" s="604"/>
      <c r="Q69" s="604"/>
      <c r="R69" s="604"/>
      <c r="S69" s="604"/>
      <c r="T69" s="604"/>
      <c r="U69" s="604"/>
      <c r="V69" s="604"/>
      <c r="W69" s="604"/>
      <c r="X69" s="604"/>
      <c r="Y69" s="604"/>
      <c r="Z69" s="604"/>
      <c r="AA69" s="604"/>
      <c r="AB69" s="604"/>
      <c r="AC69" s="604"/>
      <c r="AD69" s="604"/>
      <c r="AE69" s="604"/>
      <c r="AF69" s="604"/>
      <c r="AG69" s="604"/>
      <c r="AH69" s="604"/>
      <c r="AI69" s="604"/>
      <c r="AJ69" s="605"/>
      <c r="AK69" s="241"/>
    </row>
    <row r="70" spans="1:37" s="42" customFormat="1" ht="13.5" customHeight="1">
      <c r="A70" s="558" t="s">
        <v>169</v>
      </c>
      <c r="B70" s="559"/>
      <c r="C70" s="559"/>
      <c r="D70" s="560"/>
      <c r="E70" s="249"/>
      <c r="F70" s="572" t="s">
        <v>170</v>
      </c>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260"/>
      <c r="AK70" s="241"/>
    </row>
    <row r="71" spans="1:37" s="42" customFormat="1" ht="22.5" customHeight="1">
      <c r="A71" s="561"/>
      <c r="B71" s="562"/>
      <c r="C71" s="562"/>
      <c r="D71" s="563"/>
      <c r="E71" s="246"/>
      <c r="F71" s="569" t="s">
        <v>171</v>
      </c>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257"/>
      <c r="AK71" s="241"/>
    </row>
    <row r="72" spans="1:37" s="42" customFormat="1" ht="13.5" customHeight="1">
      <c r="A72" s="561"/>
      <c r="B72" s="562"/>
      <c r="C72" s="562"/>
      <c r="D72" s="563"/>
      <c r="E72" s="246"/>
      <c r="F72" s="654" t="s">
        <v>172</v>
      </c>
      <c r="G72" s="654"/>
      <c r="H72" s="654"/>
      <c r="I72" s="654"/>
      <c r="J72" s="654"/>
      <c r="K72" s="654"/>
      <c r="L72" s="654"/>
      <c r="M72" s="654"/>
      <c r="N72" s="654"/>
      <c r="O72" s="654"/>
      <c r="P72" s="654"/>
      <c r="Q72" s="654"/>
      <c r="R72" s="654"/>
      <c r="S72" s="654"/>
      <c r="T72" s="654"/>
      <c r="U72" s="654"/>
      <c r="V72" s="654"/>
      <c r="W72" s="654"/>
      <c r="X72" s="654"/>
      <c r="Y72" s="654"/>
      <c r="Z72" s="654"/>
      <c r="AA72" s="654"/>
      <c r="AB72" s="654"/>
      <c r="AC72" s="654"/>
      <c r="AD72" s="654"/>
      <c r="AE72" s="654"/>
      <c r="AF72" s="654"/>
      <c r="AG72" s="654"/>
      <c r="AH72" s="654"/>
      <c r="AI72" s="654"/>
      <c r="AJ72" s="257"/>
      <c r="AK72" s="241"/>
    </row>
    <row r="73" spans="1:37" s="42" customFormat="1" ht="13.5" customHeight="1">
      <c r="A73" s="564"/>
      <c r="B73" s="565"/>
      <c r="C73" s="565"/>
      <c r="D73" s="566"/>
      <c r="E73" s="250"/>
      <c r="F73" s="573" t="s">
        <v>173</v>
      </c>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261"/>
      <c r="AK73" s="241"/>
    </row>
    <row r="74" spans="1:37" s="42" customFormat="1" ht="21" customHeight="1">
      <c r="A74" s="558" t="s">
        <v>174</v>
      </c>
      <c r="B74" s="559"/>
      <c r="C74" s="559"/>
      <c r="D74" s="560"/>
      <c r="E74" s="249"/>
      <c r="F74" s="575" t="s">
        <v>175</v>
      </c>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260"/>
      <c r="AK74" s="241"/>
    </row>
    <row r="75" spans="1:37" s="42" customFormat="1" ht="15" customHeight="1">
      <c r="A75" s="561"/>
      <c r="B75" s="562"/>
      <c r="C75" s="562"/>
      <c r="D75" s="563"/>
      <c r="E75" s="246"/>
      <c r="F75" s="576" t="s">
        <v>176</v>
      </c>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260"/>
      <c r="AK75" s="48"/>
    </row>
    <row r="76" spans="1:37" s="42" customFormat="1" ht="13.5" customHeight="1">
      <c r="A76" s="561"/>
      <c r="B76" s="562"/>
      <c r="C76" s="562"/>
      <c r="D76" s="563"/>
      <c r="E76" s="249"/>
      <c r="F76" s="575" t="s">
        <v>177</v>
      </c>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262"/>
    </row>
    <row r="77" spans="1:37" s="42" customFormat="1" ht="15.75" customHeight="1">
      <c r="A77" s="564"/>
      <c r="B77" s="565"/>
      <c r="C77" s="565"/>
      <c r="D77" s="566"/>
      <c r="E77" s="250"/>
      <c r="F77" s="573" t="s">
        <v>178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4"/>
    </row>
    <row r="78" spans="1:37" s="42" customFormat="1" ht="13.5" customHeight="1">
      <c r="A78" s="558" t="s">
        <v>179</v>
      </c>
      <c r="B78" s="559"/>
      <c r="C78" s="559"/>
      <c r="D78" s="560"/>
      <c r="E78" s="249"/>
      <c r="F78" s="575" t="s">
        <v>180</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60"/>
    </row>
    <row r="79" spans="1:37" s="42" customFormat="1" ht="21" customHeight="1">
      <c r="A79" s="561"/>
      <c r="B79" s="562"/>
      <c r="C79" s="562"/>
      <c r="D79" s="563"/>
      <c r="E79" s="246"/>
      <c r="F79" s="576" t="s">
        <v>181</v>
      </c>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257"/>
    </row>
    <row r="80" spans="1:37" s="42" customFormat="1" ht="13.5" customHeight="1">
      <c r="A80" s="561"/>
      <c r="B80" s="562"/>
      <c r="C80" s="562"/>
      <c r="D80" s="563"/>
      <c r="E80" s="246"/>
      <c r="F80" s="576" t="s">
        <v>182</v>
      </c>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57"/>
    </row>
    <row r="81" spans="1:51" s="42" customFormat="1" ht="13.5" customHeight="1">
      <c r="A81" s="564"/>
      <c r="B81" s="565"/>
      <c r="C81" s="565"/>
      <c r="D81" s="566"/>
      <c r="E81" s="250"/>
      <c r="F81" s="573" t="s">
        <v>183</v>
      </c>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261"/>
    </row>
    <row r="82" spans="1:51" s="42" customFormat="1" ht="13.5" customHeight="1">
      <c r="A82" s="558" t="s">
        <v>184</v>
      </c>
      <c r="B82" s="559"/>
      <c r="C82" s="559"/>
      <c r="D82" s="560"/>
      <c r="E82" s="249"/>
      <c r="F82" s="661" t="s">
        <v>185</v>
      </c>
      <c r="G82" s="661"/>
      <c r="H82" s="661"/>
      <c r="I82" s="661"/>
      <c r="J82" s="661"/>
      <c r="K82" s="661"/>
      <c r="L82" s="661"/>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2"/>
      <c r="AK82" s="251"/>
    </row>
    <row r="83" spans="1:51" s="42" customFormat="1" ht="13.5" customHeight="1">
      <c r="A83" s="561"/>
      <c r="B83" s="562"/>
      <c r="C83" s="562"/>
      <c r="D83" s="563"/>
      <c r="E83" s="246"/>
      <c r="F83" s="576" t="s">
        <v>186</v>
      </c>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257"/>
      <c r="AK83" s="241"/>
    </row>
    <row r="84" spans="1:51" s="42" customFormat="1" ht="13.5" customHeight="1">
      <c r="A84" s="561"/>
      <c r="B84" s="562"/>
      <c r="C84" s="562"/>
      <c r="D84" s="563"/>
      <c r="E84" s="246"/>
      <c r="F84" s="576" t="s">
        <v>187</v>
      </c>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257"/>
      <c r="AK84" s="241"/>
    </row>
    <row r="85" spans="1:51" s="42" customFormat="1" ht="13.5" customHeight="1" thickBot="1">
      <c r="A85" s="564"/>
      <c r="B85" s="565"/>
      <c r="C85" s="565"/>
      <c r="D85" s="566"/>
      <c r="E85" s="252"/>
      <c r="F85" s="650" t="s">
        <v>188</v>
      </c>
      <c r="G85" s="650"/>
      <c r="H85" s="650"/>
      <c r="I85" s="650"/>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263"/>
      <c r="AK85" s="48"/>
    </row>
    <row r="86" spans="1:51" ht="11.25" customHeight="1">
      <c r="A86" s="177"/>
      <c r="B86" s="91"/>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U86" s="44"/>
    </row>
    <row r="87" spans="1:51" ht="15" customHeight="1">
      <c r="A87" s="256" t="s">
        <v>190</v>
      </c>
      <c r="B87" s="237"/>
      <c r="C87" s="237"/>
      <c r="D87" s="237"/>
      <c r="E87" s="237"/>
      <c r="F87" s="237"/>
      <c r="G87" s="237"/>
      <c r="H87" s="237"/>
      <c r="I87" s="237"/>
      <c r="J87" s="237"/>
      <c r="K87" s="237"/>
      <c r="L87" s="237"/>
      <c r="M87" s="237"/>
      <c r="N87" s="237"/>
      <c r="O87" s="237"/>
      <c r="P87" s="237"/>
      <c r="Q87" s="234"/>
      <c r="R87" s="234"/>
      <c r="S87" s="234"/>
      <c r="T87" s="234"/>
      <c r="U87" s="234"/>
      <c r="V87" s="234"/>
      <c r="W87" s="234"/>
      <c r="X87" s="234"/>
      <c r="Y87" s="234"/>
      <c r="Z87" s="234"/>
      <c r="AA87" s="234"/>
      <c r="AB87" s="234"/>
      <c r="AC87" s="234"/>
      <c r="AD87" s="234"/>
      <c r="AE87" s="234"/>
      <c r="AF87" s="234"/>
      <c r="AG87" s="234"/>
      <c r="AH87" s="235"/>
      <c r="AI87" s="236"/>
      <c r="AJ87" s="238"/>
      <c r="AV87" s="44"/>
    </row>
    <row r="88" spans="1:51" s="42" customFormat="1" ht="45" customHeight="1">
      <c r="A88" s="651"/>
      <c r="B88" s="652"/>
      <c r="C88" s="652"/>
      <c r="D88" s="652"/>
      <c r="E88" s="652"/>
      <c r="F88" s="652"/>
      <c r="G88" s="652"/>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3"/>
      <c r="AJ88" s="653"/>
      <c r="AL88" s="286"/>
      <c r="AM88" s="286"/>
      <c r="AN88" s="286"/>
      <c r="AO88" s="232"/>
      <c r="AP88" s="232"/>
      <c r="AQ88" s="232"/>
      <c r="AR88" s="232"/>
      <c r="AS88" s="232"/>
      <c r="AT88" s="232"/>
      <c r="AU88" s="232"/>
      <c r="AV88" s="232"/>
      <c r="AW88" s="232"/>
      <c r="AX88" s="232"/>
      <c r="AY88" s="233"/>
    </row>
    <row r="89" spans="1:51" s="42" customFormat="1" ht="15" customHeight="1" thickBot="1">
      <c r="A89" s="96"/>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161"/>
      <c r="AL89" s="286"/>
      <c r="AM89" s="286"/>
      <c r="AN89" s="286"/>
      <c r="AO89" s="232"/>
      <c r="AP89" s="232"/>
      <c r="AQ89" s="232"/>
      <c r="AR89" s="232"/>
      <c r="AS89" s="232"/>
      <c r="AT89" s="232"/>
      <c r="AU89" s="232"/>
      <c r="AV89" s="232"/>
      <c r="AW89" s="232"/>
      <c r="AX89" s="232"/>
      <c r="AY89" s="233"/>
    </row>
    <row r="90" spans="1:51" ht="7.5" customHeight="1">
      <c r="A90" s="179"/>
      <c r="B90" s="180"/>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2"/>
      <c r="AV90" s="44"/>
    </row>
    <row r="91" spans="1:51" ht="25.5" customHeight="1">
      <c r="A91" s="183" t="s">
        <v>138</v>
      </c>
      <c r="B91" s="548" t="s">
        <v>139</v>
      </c>
      <c r="C91" s="548"/>
      <c r="D91" s="548"/>
      <c r="E91" s="548"/>
      <c r="F91" s="548"/>
      <c r="G91" s="548"/>
      <c r="H91" s="548"/>
      <c r="I91" s="548"/>
      <c r="J91" s="548"/>
      <c r="K91" s="548"/>
      <c r="L91" s="548"/>
      <c r="M91" s="548"/>
      <c r="N91" s="548"/>
      <c r="O91" s="548"/>
      <c r="P91" s="548"/>
      <c r="Q91" s="548"/>
      <c r="R91" s="548"/>
      <c r="S91" s="548"/>
      <c r="T91" s="548"/>
      <c r="U91" s="548"/>
      <c r="V91" s="548"/>
      <c r="W91" s="548"/>
      <c r="X91" s="548"/>
      <c r="Y91" s="548"/>
      <c r="Z91" s="548"/>
      <c r="AA91" s="548"/>
      <c r="AB91" s="548"/>
      <c r="AC91" s="548"/>
      <c r="AD91" s="548"/>
      <c r="AE91" s="548"/>
      <c r="AF91" s="548"/>
      <c r="AG91" s="548"/>
      <c r="AH91" s="548"/>
      <c r="AI91" s="548"/>
      <c r="AJ91" s="184"/>
    </row>
    <row r="92" spans="1:51" ht="7.5" customHeight="1">
      <c r="A92" s="183"/>
      <c r="B92" s="185"/>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4"/>
    </row>
    <row r="93" spans="1:51" s="53" customFormat="1" ht="19.5" customHeight="1">
      <c r="A93" s="187"/>
      <c r="B93" s="186"/>
      <c r="C93" s="188" t="s">
        <v>25</v>
      </c>
      <c r="D93" s="188"/>
      <c r="E93" s="544">
        <v>4</v>
      </c>
      <c r="F93" s="545"/>
      <c r="G93" s="188" t="s">
        <v>2</v>
      </c>
      <c r="H93" s="544">
        <v>7</v>
      </c>
      <c r="I93" s="545"/>
      <c r="J93" s="188" t="s">
        <v>3</v>
      </c>
      <c r="K93" s="544">
        <v>15</v>
      </c>
      <c r="L93" s="545"/>
      <c r="M93" s="188" t="s">
        <v>6</v>
      </c>
      <c r="N93" s="189"/>
      <c r="O93" s="189"/>
      <c r="P93" s="189"/>
      <c r="Q93" s="190"/>
      <c r="R93" s="546" t="s">
        <v>26</v>
      </c>
      <c r="S93" s="546"/>
      <c r="T93" s="546"/>
      <c r="U93" s="546"/>
      <c r="V93" s="546"/>
      <c r="W93" s="547" t="s">
        <v>425</v>
      </c>
      <c r="X93" s="547"/>
      <c r="Y93" s="547"/>
      <c r="Z93" s="547"/>
      <c r="AA93" s="547"/>
      <c r="AB93" s="547"/>
      <c r="AC93" s="547"/>
      <c r="AD93" s="547"/>
      <c r="AE93" s="547"/>
      <c r="AF93" s="547"/>
      <c r="AG93" s="547"/>
      <c r="AH93" s="547"/>
      <c r="AI93" s="191"/>
      <c r="AJ93" s="192"/>
    </row>
    <row r="94" spans="1:51" s="53" customFormat="1" ht="19.5" customHeight="1">
      <c r="A94" s="187"/>
      <c r="B94" s="189"/>
      <c r="C94" s="188"/>
      <c r="D94" s="188"/>
      <c r="E94" s="188"/>
      <c r="F94" s="188"/>
      <c r="G94" s="188"/>
      <c r="H94" s="188"/>
      <c r="I94" s="188"/>
      <c r="J94" s="188"/>
      <c r="K94" s="188"/>
      <c r="L94" s="188"/>
      <c r="M94" s="188"/>
      <c r="N94" s="188"/>
      <c r="O94" s="188"/>
      <c r="P94" s="189"/>
      <c r="Q94" s="190"/>
      <c r="R94" s="546" t="s">
        <v>27</v>
      </c>
      <c r="S94" s="546"/>
      <c r="T94" s="546"/>
      <c r="U94" s="546"/>
      <c r="V94" s="546"/>
      <c r="W94" s="635" t="s">
        <v>461</v>
      </c>
      <c r="X94" s="635"/>
      <c r="Y94" s="635"/>
      <c r="Z94" s="635"/>
      <c r="AA94" s="635"/>
      <c r="AB94" s="635"/>
      <c r="AC94" s="635"/>
      <c r="AD94" s="635"/>
      <c r="AE94" s="635"/>
      <c r="AF94" s="635"/>
      <c r="AG94" s="635"/>
      <c r="AH94" s="635"/>
      <c r="AI94" s="193"/>
      <c r="AJ94" s="192"/>
    </row>
    <row r="95" spans="1:51" ht="7.5" customHeight="1" thickBot="1">
      <c r="A95" s="118"/>
      <c r="B95" s="194"/>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20"/>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conditionalFormatting sqref="AB24:AJ32 A37:AJ55">
    <cfRule type="expression" dxfId="0" priority="1">
      <formula>$AN$12=FALSE</formula>
    </cfRule>
  </conditionalFormatting>
  <dataValidations xWindow="394" yWindow="444" count="4">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 allowBlank="1" showInputMessage="1" showErrorMessage="1" prompt="【基準額１】を変更した場合、【基準額２】においても変更になる。" sqref="AB32:AH32"/>
    <dataValidation allowBlank="1" showInputMessage="1" showErrorMessage="1" prompt="【基準額１】【基準額２】を変更した場合、【基準額３】においても変更になる。" sqref="N40:Q40"/>
  </dataValidations>
  <printOptions horizontalCentered="1"/>
  <pageMargins left="0.55118110236220474" right="0.55118110236220474" top="0.82677165354330717" bottom="0.23622047244094491" header="0.51181102362204722" footer="0.35433070866141736"/>
  <pageSetup paperSize="9" scale="75" orientation="portrait" r:id="rId1"/>
  <headerFooter alignWithMargins="0">
    <oddFooter>&amp;P / &amp;N ページ</oddFooter>
  </headerFooter>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85" zoomScaleNormal="120" zoomScaleSheetLayoutView="85" workbookViewId="0">
      <selection activeCell="B11" sqref="B11:AD11"/>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295" customWidth="1"/>
    <col min="33" max="33" width="9.25" style="48" customWidth="1"/>
    <col min="34" max="34" width="12.875" style="48" customWidth="1"/>
    <col min="35" max="35" width="11.125" style="48" customWidth="1"/>
    <col min="36" max="37" width="11.25" style="48" customWidth="1"/>
    <col min="38" max="16384" width="9" style="48"/>
  </cols>
  <sheetData>
    <row r="1" spans="1:37">
      <c r="A1" s="195" t="s">
        <v>39</v>
      </c>
      <c r="B1" s="195"/>
      <c r="C1" s="196"/>
      <c r="D1" s="196"/>
      <c r="E1" s="196"/>
      <c r="F1" s="196"/>
      <c r="G1" s="196"/>
      <c r="H1" s="196"/>
      <c r="I1" s="196" t="s">
        <v>87</v>
      </c>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7"/>
    </row>
    <row r="2" spans="1:37" ht="10.5" customHeight="1" thickBot="1">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7"/>
    </row>
    <row r="3" spans="1:37" ht="15" thickBot="1">
      <c r="A3" s="679" t="s">
        <v>52</v>
      </c>
      <c r="B3" s="679"/>
      <c r="C3" s="680"/>
      <c r="D3" s="681" t="str">
        <f>IF('入力①（基本情報入力シート）'!M16="","",'入力①（基本情報入力シート）'!M16)</f>
        <v>○○ケアサービス</v>
      </c>
      <c r="E3" s="682"/>
      <c r="F3" s="682"/>
      <c r="G3" s="682"/>
      <c r="H3" s="682"/>
      <c r="I3" s="682"/>
      <c r="J3" s="682"/>
      <c r="K3" s="682"/>
      <c r="L3" s="682"/>
      <c r="M3" s="682"/>
      <c r="N3" s="682"/>
      <c r="O3" s="682"/>
      <c r="P3" s="683"/>
      <c r="Q3" s="196"/>
      <c r="R3" s="196"/>
      <c r="S3" s="196"/>
      <c r="T3" s="196"/>
      <c r="U3" s="196"/>
      <c r="V3" s="196"/>
      <c r="W3" s="196"/>
      <c r="X3" s="196"/>
      <c r="Y3" s="196"/>
      <c r="Z3" s="196"/>
      <c r="AA3" s="196"/>
      <c r="AB3" s="196"/>
      <c r="AC3" s="196"/>
      <c r="AD3" s="196"/>
      <c r="AE3" s="196"/>
      <c r="AF3" s="196"/>
      <c r="AG3" s="196"/>
      <c r="AH3" s="197"/>
    </row>
    <row r="4" spans="1:37" ht="15" thickBot="1">
      <c r="A4" s="198"/>
      <c r="B4" s="198"/>
      <c r="C4" s="198"/>
      <c r="D4" s="199"/>
      <c r="E4" s="199"/>
      <c r="F4" s="199"/>
      <c r="G4" s="199"/>
      <c r="H4" s="199"/>
      <c r="I4" s="199"/>
      <c r="J4" s="199"/>
      <c r="K4" s="199"/>
      <c r="L4" s="199"/>
      <c r="M4" s="199"/>
      <c r="N4" s="199"/>
      <c r="O4" s="199"/>
      <c r="P4" s="196"/>
      <c r="Q4" s="196"/>
      <c r="R4" s="196"/>
      <c r="S4" s="196"/>
      <c r="T4" s="196"/>
      <c r="U4" s="196"/>
      <c r="V4" s="196"/>
      <c r="W4" s="196"/>
      <c r="X4" s="196"/>
      <c r="Y4" s="196"/>
      <c r="Z4" s="196"/>
      <c r="AA4" s="196"/>
      <c r="AB4" s="196"/>
      <c r="AC4" s="200"/>
      <c r="AD4" s="196"/>
      <c r="AE4" s="196"/>
      <c r="AF4" s="196"/>
      <c r="AG4" s="196"/>
      <c r="AH4" s="197"/>
    </row>
    <row r="5" spans="1:37">
      <c r="A5" s="196"/>
      <c r="B5" s="692"/>
      <c r="C5" s="693"/>
      <c r="D5" s="693"/>
      <c r="E5" s="693"/>
      <c r="F5" s="693"/>
      <c r="G5" s="693"/>
      <c r="H5" s="693"/>
      <c r="I5" s="693"/>
      <c r="J5" s="693"/>
      <c r="K5" s="693"/>
      <c r="L5" s="693"/>
      <c r="M5" s="693"/>
      <c r="N5" s="693"/>
      <c r="O5" s="693"/>
      <c r="P5" s="694"/>
      <c r="Q5" s="684" t="s">
        <v>136</v>
      </c>
      <c r="R5" s="686" t="s">
        <v>90</v>
      </c>
      <c r="S5" s="686"/>
      <c r="T5" s="687"/>
      <c r="U5" s="281"/>
      <c r="V5" s="698"/>
      <c r="W5" s="699"/>
      <c r="X5" s="684" t="s">
        <v>137</v>
      </c>
      <c r="Y5" s="740" t="s">
        <v>90</v>
      </c>
      <c r="Z5" s="741"/>
      <c r="AA5" s="742"/>
      <c r="AB5" s="733" t="s">
        <v>88</v>
      </c>
      <c r="AC5" s="734"/>
      <c r="AD5" s="735"/>
      <c r="AE5" s="738" t="s">
        <v>128</v>
      </c>
      <c r="AF5" s="327"/>
      <c r="AG5" s="201"/>
      <c r="AH5" s="201"/>
      <c r="AI5" s="196"/>
      <c r="AJ5" s="196"/>
    </row>
    <row r="6" spans="1:37" ht="48" customHeight="1">
      <c r="A6" s="196"/>
      <c r="B6" s="695"/>
      <c r="C6" s="696"/>
      <c r="D6" s="696"/>
      <c r="E6" s="696"/>
      <c r="F6" s="696"/>
      <c r="G6" s="696"/>
      <c r="H6" s="696"/>
      <c r="I6" s="696"/>
      <c r="J6" s="696"/>
      <c r="K6" s="696"/>
      <c r="L6" s="696"/>
      <c r="M6" s="696"/>
      <c r="N6" s="696"/>
      <c r="O6" s="696"/>
      <c r="P6" s="697"/>
      <c r="Q6" s="685"/>
      <c r="R6" s="375" t="s">
        <v>84</v>
      </c>
      <c r="S6" s="375" t="s">
        <v>85</v>
      </c>
      <c r="T6" s="376" t="s">
        <v>359</v>
      </c>
      <c r="U6" s="282"/>
      <c r="V6" s="700"/>
      <c r="W6" s="701"/>
      <c r="X6" s="685"/>
      <c r="Y6" s="381" t="s">
        <v>84</v>
      </c>
      <c r="Z6" s="381" t="s">
        <v>85</v>
      </c>
      <c r="AA6" s="376" t="s">
        <v>86</v>
      </c>
      <c r="AB6" s="382" t="s">
        <v>84</v>
      </c>
      <c r="AC6" s="381" t="s">
        <v>85</v>
      </c>
      <c r="AD6" s="376" t="s">
        <v>86</v>
      </c>
      <c r="AE6" s="739"/>
      <c r="AF6" s="376" t="s">
        <v>130</v>
      </c>
      <c r="AG6" s="202"/>
      <c r="AH6" s="202"/>
      <c r="AI6" s="196"/>
      <c r="AJ6" s="196"/>
    </row>
    <row r="7" spans="1:37" ht="35.1" customHeight="1">
      <c r="A7" s="197"/>
      <c r="B7" s="371" t="s">
        <v>200</v>
      </c>
      <c r="C7" s="372"/>
      <c r="D7" s="372"/>
      <c r="E7" s="372"/>
      <c r="F7" s="372"/>
      <c r="G7" s="372"/>
      <c r="H7" s="372"/>
      <c r="I7" s="372"/>
      <c r="J7" s="372"/>
      <c r="K7" s="372"/>
      <c r="L7" s="372"/>
      <c r="M7" s="372"/>
      <c r="N7" s="372"/>
      <c r="O7" s="372"/>
      <c r="P7" s="372"/>
      <c r="Q7" s="383">
        <f>SUM(S19:S118)</f>
        <v>54637200</v>
      </c>
      <c r="R7" s="398">
        <f>SUM(T19:T118)</f>
        <v>9026914</v>
      </c>
      <c r="S7" s="399">
        <f>SUM(U19:U118)</f>
        <v>45610286</v>
      </c>
      <c r="T7" s="384"/>
      <c r="U7" s="283"/>
      <c r="V7" s="690" t="s">
        <v>422</v>
      </c>
      <c r="W7" s="691"/>
      <c r="X7" s="391">
        <f>SUM(V19:V118)</f>
        <v>364505510</v>
      </c>
      <c r="Y7" s="400"/>
      <c r="Z7" s="401"/>
      <c r="AA7" s="402"/>
      <c r="AB7" s="403"/>
      <c r="AC7" s="401"/>
      <c r="AD7" s="402"/>
      <c r="AE7" s="404"/>
      <c r="AF7" s="402"/>
      <c r="AG7" s="203"/>
      <c r="AH7" s="203"/>
      <c r="AI7" s="196"/>
      <c r="AJ7" s="196"/>
    </row>
    <row r="8" spans="1:37" ht="35.1" customHeight="1" thickBot="1">
      <c r="A8" s="197"/>
      <c r="B8" s="373" t="s">
        <v>201</v>
      </c>
      <c r="C8" s="374"/>
      <c r="D8" s="374"/>
      <c r="E8" s="374"/>
      <c r="F8" s="374"/>
      <c r="G8" s="374"/>
      <c r="H8" s="374"/>
      <c r="I8" s="374"/>
      <c r="J8" s="374"/>
      <c r="K8" s="374"/>
      <c r="L8" s="374"/>
      <c r="M8" s="374"/>
      <c r="N8" s="374"/>
      <c r="O8" s="374"/>
      <c r="P8" s="374"/>
      <c r="Q8" s="385">
        <f>SUM(X19:X118)</f>
        <v>19158216</v>
      </c>
      <c r="R8" s="386">
        <f t="shared" ref="R8:T8" si="0">SUM(Y19:Y118)</f>
        <v>10935631</v>
      </c>
      <c r="S8" s="386">
        <f>SUM(Z19:Z118)</f>
        <v>5426099</v>
      </c>
      <c r="T8" s="387">
        <f t="shared" si="0"/>
        <v>2796486</v>
      </c>
      <c r="U8" s="284"/>
      <c r="V8" s="702" t="s">
        <v>423</v>
      </c>
      <c r="W8" s="703"/>
      <c r="X8" s="397">
        <f>SUM(Y8:AA8)</f>
        <v>447270920</v>
      </c>
      <c r="Y8" s="386">
        <f t="shared" ref="Y8:AE8" si="1">SUM(AB19:AB118)</f>
        <v>68034070</v>
      </c>
      <c r="Z8" s="386">
        <f t="shared" si="1"/>
        <v>296471440</v>
      </c>
      <c r="AA8" s="392">
        <f t="shared" si="1"/>
        <v>82765410</v>
      </c>
      <c r="AB8" s="393">
        <f t="shared" si="1"/>
        <v>226.2</v>
      </c>
      <c r="AC8" s="394">
        <f t="shared" si="1"/>
        <v>1121.3000000000002</v>
      </c>
      <c r="AD8" s="395">
        <f t="shared" si="1"/>
        <v>412.2</v>
      </c>
      <c r="AE8" s="396">
        <f t="shared" si="1"/>
        <v>7</v>
      </c>
      <c r="AF8" s="390">
        <f>IF(COUNTA(AE19:AF118)=0,"",(COUNTIFS(AH19:AH118,"",AF19:AF118,"&gt;０")+COUNTIFS(AH19:AH118,"",AE19:AE118,"&gt;０")-COUNTIFS(AE19:AE118,"&gt;0",AF19:AF118,"&gt;０",AH19:AH118,"")))</f>
        <v>0</v>
      </c>
      <c r="AG8" s="204"/>
      <c r="AH8" s="204"/>
      <c r="AI8" s="196"/>
      <c r="AJ8" s="196"/>
    </row>
    <row r="9" spans="1:37" ht="48" customHeight="1">
      <c r="A9" s="196"/>
      <c r="B9" s="704"/>
      <c r="C9" s="705"/>
      <c r="D9" s="705"/>
      <c r="E9" s="705"/>
      <c r="F9" s="705"/>
      <c r="G9" s="705"/>
      <c r="H9" s="705"/>
      <c r="I9" s="705"/>
      <c r="J9" s="705"/>
      <c r="K9" s="705"/>
      <c r="L9" s="705"/>
      <c r="M9" s="705"/>
      <c r="N9" s="705"/>
      <c r="O9" s="705"/>
      <c r="P9" s="705"/>
      <c r="Q9" s="377" t="s">
        <v>203</v>
      </c>
      <c r="R9" s="378" t="s">
        <v>346</v>
      </c>
      <c r="S9" s="379" t="s">
        <v>347</v>
      </c>
      <c r="T9" s="380" t="s">
        <v>359</v>
      </c>
      <c r="U9" s="285"/>
      <c r="V9" s="736"/>
      <c r="W9" s="736"/>
      <c r="X9" s="736"/>
      <c r="Y9" s="736"/>
      <c r="Z9" s="736"/>
      <c r="AA9" s="736"/>
      <c r="AB9" s="736"/>
      <c r="AC9" s="736"/>
      <c r="AD9" s="736"/>
      <c r="AE9" s="736"/>
      <c r="AF9" s="736"/>
      <c r="AG9" s="196"/>
      <c r="AH9" s="196"/>
      <c r="AI9" s="197"/>
    </row>
    <row r="10" spans="1:37" ht="35.1" customHeight="1" thickBot="1">
      <c r="A10" s="196"/>
      <c r="B10" s="717" t="s">
        <v>348</v>
      </c>
      <c r="C10" s="718"/>
      <c r="D10" s="718"/>
      <c r="E10" s="718"/>
      <c r="F10" s="718"/>
      <c r="G10" s="718"/>
      <c r="H10" s="718"/>
      <c r="I10" s="718"/>
      <c r="J10" s="718"/>
      <c r="K10" s="718"/>
      <c r="L10" s="718"/>
      <c r="M10" s="718"/>
      <c r="N10" s="718"/>
      <c r="O10" s="718"/>
      <c r="P10" s="718"/>
      <c r="Q10" s="385">
        <f>R10+S10+T10</f>
        <v>7260000</v>
      </c>
      <c r="R10" s="388">
        <f>SUM(AI19:AI118)</f>
        <v>845000</v>
      </c>
      <c r="S10" s="389">
        <f>SUM(AJ19:AJ118)</f>
        <v>4500000</v>
      </c>
      <c r="T10" s="390">
        <f>SUM(AK19:AK118)</f>
        <v>1915000</v>
      </c>
      <c r="U10" s="280"/>
      <c r="V10" s="737"/>
      <c r="W10" s="737"/>
      <c r="X10" s="737"/>
      <c r="Y10" s="737"/>
      <c r="Z10" s="737"/>
      <c r="AA10" s="737"/>
      <c r="AB10" s="737"/>
      <c r="AC10" s="737"/>
      <c r="AD10" s="737"/>
      <c r="AE10" s="737"/>
      <c r="AF10" s="737"/>
      <c r="AG10" s="196"/>
      <c r="AH10" s="196"/>
      <c r="AI10" s="197"/>
    </row>
    <row r="11" spans="1:37" ht="62.25" customHeight="1">
      <c r="A11" s="196"/>
      <c r="B11" s="706" t="s">
        <v>223</v>
      </c>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196"/>
      <c r="AF11" s="196"/>
      <c r="AG11" s="196"/>
      <c r="AH11" s="197"/>
    </row>
    <row r="12" spans="1:37" ht="18.75" customHeight="1">
      <c r="A12" s="205"/>
      <c r="B12" s="205"/>
      <c r="C12" s="205"/>
      <c r="D12" s="205"/>
      <c r="E12" s="205"/>
      <c r="F12" s="205"/>
      <c r="G12" s="205"/>
      <c r="H12" s="205"/>
      <c r="I12" s="205"/>
      <c r="J12" s="205"/>
      <c r="K12" s="205"/>
      <c r="L12" s="205"/>
      <c r="M12" s="205"/>
      <c r="N12" s="205"/>
      <c r="O12" s="205"/>
      <c r="P12" s="206"/>
      <c r="Q12" s="196"/>
      <c r="R12" s="196"/>
      <c r="S12" s="196"/>
      <c r="T12" s="196"/>
      <c r="U12" s="196"/>
      <c r="V12" s="196"/>
      <c r="W12" s="196"/>
      <c r="X12" s="196"/>
      <c r="Y12" s="196"/>
      <c r="Z12" s="196"/>
      <c r="AA12" s="196"/>
      <c r="AB12" s="196"/>
      <c r="AC12" s="196"/>
      <c r="AD12" s="196"/>
      <c r="AE12" s="196"/>
      <c r="AF12" s="196"/>
      <c r="AG12" s="196"/>
      <c r="AH12" s="197"/>
    </row>
    <row r="13" spans="1:37" ht="13.5" customHeight="1">
      <c r="A13" s="677"/>
      <c r="B13" s="723" t="s">
        <v>7</v>
      </c>
      <c r="C13" s="724"/>
      <c r="D13" s="724"/>
      <c r="E13" s="724"/>
      <c r="F13" s="724"/>
      <c r="G13" s="724"/>
      <c r="H13" s="724"/>
      <c r="I13" s="724"/>
      <c r="J13" s="724"/>
      <c r="K13" s="725"/>
      <c r="L13" s="207"/>
      <c r="M13" s="714" t="s">
        <v>78</v>
      </c>
      <c r="N13" s="208"/>
      <c r="O13" s="209"/>
      <c r="P13" s="725" t="s">
        <v>79</v>
      </c>
      <c r="Q13" s="729" t="s">
        <v>8</v>
      </c>
      <c r="R13" s="210" t="s">
        <v>200</v>
      </c>
      <c r="S13" s="211"/>
      <c r="T13" s="211"/>
      <c r="U13" s="211"/>
      <c r="V13" s="361"/>
      <c r="W13" s="358" t="s">
        <v>201</v>
      </c>
      <c r="X13" s="212"/>
      <c r="Y13" s="212"/>
      <c r="Z13" s="212"/>
      <c r="AA13" s="212"/>
      <c r="AB13" s="212"/>
      <c r="AC13" s="212"/>
      <c r="AD13" s="212"/>
      <c r="AE13" s="212"/>
      <c r="AF13" s="212"/>
      <c r="AG13" s="212"/>
      <c r="AH13" s="366"/>
      <c r="AI13" s="669" t="s">
        <v>351</v>
      </c>
      <c r="AJ13" s="669"/>
      <c r="AK13" s="670"/>
    </row>
    <row r="14" spans="1:37" ht="13.5" customHeight="1">
      <c r="A14" s="678"/>
      <c r="B14" s="726"/>
      <c r="C14" s="727"/>
      <c r="D14" s="727"/>
      <c r="E14" s="727"/>
      <c r="F14" s="727"/>
      <c r="G14" s="727"/>
      <c r="H14" s="727"/>
      <c r="I14" s="727"/>
      <c r="J14" s="727"/>
      <c r="K14" s="728"/>
      <c r="L14" s="213"/>
      <c r="M14" s="715"/>
      <c r="N14" s="731" t="s">
        <v>95</v>
      </c>
      <c r="O14" s="732"/>
      <c r="P14" s="728"/>
      <c r="Q14" s="730"/>
      <c r="R14" s="722" t="s">
        <v>349</v>
      </c>
      <c r="S14" s="714" t="s">
        <v>136</v>
      </c>
      <c r="T14" s="274"/>
      <c r="U14" s="275"/>
      <c r="V14" s="688" t="s">
        <v>137</v>
      </c>
      <c r="W14" s="712" t="s">
        <v>350</v>
      </c>
      <c r="X14" s="714" t="s">
        <v>136</v>
      </c>
      <c r="Y14" s="214"/>
      <c r="Z14" s="214"/>
      <c r="AA14" s="215"/>
      <c r="AB14" s="667" t="s">
        <v>204</v>
      </c>
      <c r="AC14" s="675"/>
      <c r="AD14" s="665"/>
      <c r="AE14" s="667" t="s">
        <v>131</v>
      </c>
      <c r="AF14" s="675"/>
      <c r="AG14" s="665"/>
      <c r="AH14" s="663" t="s">
        <v>127</v>
      </c>
      <c r="AI14" s="671"/>
      <c r="AJ14" s="671"/>
      <c r="AK14" s="672"/>
    </row>
    <row r="15" spans="1:37" ht="13.5" customHeight="1">
      <c r="A15" s="678"/>
      <c r="B15" s="726"/>
      <c r="C15" s="727"/>
      <c r="D15" s="727"/>
      <c r="E15" s="727"/>
      <c r="F15" s="727"/>
      <c r="G15" s="727"/>
      <c r="H15" s="727"/>
      <c r="I15" s="727"/>
      <c r="J15" s="727"/>
      <c r="K15" s="728"/>
      <c r="L15" s="213"/>
      <c r="M15" s="715"/>
      <c r="N15" s="216"/>
      <c r="O15" s="276"/>
      <c r="P15" s="728"/>
      <c r="Q15" s="730"/>
      <c r="R15" s="716"/>
      <c r="S15" s="716"/>
      <c r="T15" s="707" t="s">
        <v>98</v>
      </c>
      <c r="U15" s="708"/>
      <c r="V15" s="689"/>
      <c r="W15" s="713"/>
      <c r="X15" s="715"/>
      <c r="Y15" s="709" t="s">
        <v>89</v>
      </c>
      <c r="Z15" s="710"/>
      <c r="AA15" s="711"/>
      <c r="AB15" s="719"/>
      <c r="AC15" s="720"/>
      <c r="AD15" s="721"/>
      <c r="AE15" s="719"/>
      <c r="AF15" s="720"/>
      <c r="AG15" s="721"/>
      <c r="AH15" s="664"/>
      <c r="AI15" s="673" t="s">
        <v>205</v>
      </c>
      <c r="AJ15" s="673"/>
      <c r="AK15" s="674"/>
    </row>
    <row r="16" spans="1:37" ht="18.75" customHeight="1">
      <c r="A16" s="678"/>
      <c r="B16" s="726"/>
      <c r="C16" s="727"/>
      <c r="D16" s="727"/>
      <c r="E16" s="727"/>
      <c r="F16" s="727"/>
      <c r="G16" s="727"/>
      <c r="H16" s="727"/>
      <c r="I16" s="727"/>
      <c r="J16" s="727"/>
      <c r="K16" s="728"/>
      <c r="L16" s="213"/>
      <c r="M16" s="715"/>
      <c r="N16" s="318" t="s">
        <v>96</v>
      </c>
      <c r="O16" s="277" t="s">
        <v>97</v>
      </c>
      <c r="P16" s="728"/>
      <c r="Q16" s="730"/>
      <c r="R16" s="716"/>
      <c r="S16" s="716"/>
      <c r="T16" s="667" t="s">
        <v>84</v>
      </c>
      <c r="U16" s="677" t="s">
        <v>85</v>
      </c>
      <c r="V16" s="689"/>
      <c r="W16" s="713"/>
      <c r="X16" s="716"/>
      <c r="Y16" s="667" t="s">
        <v>84</v>
      </c>
      <c r="Z16" s="677" t="s">
        <v>85</v>
      </c>
      <c r="AA16" s="665" t="s">
        <v>86</v>
      </c>
      <c r="AB16" s="667" t="s">
        <v>84</v>
      </c>
      <c r="AC16" s="677" t="s">
        <v>85</v>
      </c>
      <c r="AD16" s="665" t="s">
        <v>86</v>
      </c>
      <c r="AE16" s="667" t="s">
        <v>84</v>
      </c>
      <c r="AF16" s="677" t="s">
        <v>85</v>
      </c>
      <c r="AG16" s="665" t="s">
        <v>86</v>
      </c>
      <c r="AH16" s="664"/>
      <c r="AI16" s="675" t="s">
        <v>84</v>
      </c>
      <c r="AJ16" s="677" t="s">
        <v>85</v>
      </c>
      <c r="AK16" s="665" t="s">
        <v>86</v>
      </c>
    </row>
    <row r="17" spans="1:37" ht="18.75" customHeight="1">
      <c r="A17" s="273"/>
      <c r="B17" s="726"/>
      <c r="C17" s="727"/>
      <c r="D17" s="727"/>
      <c r="E17" s="727"/>
      <c r="F17" s="727"/>
      <c r="G17" s="727"/>
      <c r="H17" s="727"/>
      <c r="I17" s="727"/>
      <c r="J17" s="727"/>
      <c r="K17" s="728"/>
      <c r="L17" s="218"/>
      <c r="M17" s="715"/>
      <c r="N17" s="217"/>
      <c r="O17" s="277"/>
      <c r="P17" s="728"/>
      <c r="Q17" s="730"/>
      <c r="R17" s="716"/>
      <c r="S17" s="716"/>
      <c r="T17" s="668"/>
      <c r="U17" s="678"/>
      <c r="V17" s="689"/>
      <c r="W17" s="713"/>
      <c r="X17" s="716"/>
      <c r="Y17" s="668"/>
      <c r="Z17" s="678"/>
      <c r="AA17" s="666"/>
      <c r="AB17" s="668"/>
      <c r="AC17" s="678"/>
      <c r="AD17" s="666"/>
      <c r="AE17" s="668"/>
      <c r="AF17" s="678"/>
      <c r="AG17" s="666"/>
      <c r="AH17" s="664"/>
      <c r="AI17" s="676"/>
      <c r="AJ17" s="678"/>
      <c r="AK17" s="666"/>
    </row>
    <row r="18" spans="1:37" ht="11.25" customHeight="1">
      <c r="A18" s="219"/>
      <c r="B18" s="220"/>
      <c r="C18" s="221"/>
      <c r="D18" s="221"/>
      <c r="E18" s="221"/>
      <c r="F18" s="221"/>
      <c r="G18" s="221"/>
      <c r="H18" s="221"/>
      <c r="I18" s="221"/>
      <c r="J18" s="221"/>
      <c r="K18" s="222"/>
      <c r="L18" s="223"/>
      <c r="M18" s="278"/>
      <c r="N18" s="224"/>
      <c r="O18" s="225"/>
      <c r="P18" s="225"/>
      <c r="Q18" s="224"/>
      <c r="R18" s="226"/>
      <c r="S18" s="226"/>
      <c r="T18" s="279"/>
      <c r="U18" s="279"/>
      <c r="V18" s="362"/>
      <c r="W18" s="320"/>
      <c r="X18" s="226"/>
      <c r="Y18" s="271"/>
      <c r="Z18" s="219"/>
      <c r="AA18" s="272"/>
      <c r="AB18" s="271"/>
      <c r="AC18" s="219"/>
      <c r="AD18" s="272"/>
      <c r="AE18" s="271"/>
      <c r="AF18" s="219"/>
      <c r="AG18" s="272"/>
      <c r="AH18" s="367"/>
      <c r="AI18" s="321"/>
      <c r="AJ18" s="219"/>
      <c r="AK18" s="300"/>
    </row>
    <row r="19" spans="1:37" s="58" customFormat="1" ht="48" customHeight="1">
      <c r="A19" s="227" t="s">
        <v>9</v>
      </c>
      <c r="B19" s="328">
        <f>IF('入力①（基本情報入力シート）'!C33="","",'入力①（基本情報入力シート）'!C33)</f>
        <v>1</v>
      </c>
      <c r="C19" s="329">
        <f>IF('入力①（基本情報入力シート）'!D33="","",'入力①（基本情報入力シート）'!D33)</f>
        <v>3</v>
      </c>
      <c r="D19" s="329">
        <f>IF('入力①（基本情報入力シート）'!E33="","",'入力①（基本情報入力シート）'!E33)</f>
        <v>3</v>
      </c>
      <c r="E19" s="330">
        <f>IF('入力①（基本情報入力シート）'!F33="","",'入力①（基本情報入力シート）'!F33)</f>
        <v>4</v>
      </c>
      <c r="F19" s="330">
        <f>IF('入力①（基本情報入力シート）'!G33="","",'入力①（基本情報入力シート）'!G33)</f>
        <v>5</v>
      </c>
      <c r="G19" s="330">
        <f>IF('入力①（基本情報入力シート）'!H33="","",'入力①（基本情報入力シート）'!H33)</f>
        <v>6</v>
      </c>
      <c r="H19" s="330">
        <f>IF('入力①（基本情報入力シート）'!I33="","",'入力①（基本情報入力シート）'!I33)</f>
        <v>7</v>
      </c>
      <c r="I19" s="330">
        <f>IF('入力①（基本情報入力シート）'!J33="","",'入力①（基本情報入力シート）'!J33)</f>
        <v>8</v>
      </c>
      <c r="J19" s="330">
        <f>IF('入力①（基本情報入力シート）'!K33="","",'入力①（基本情報入力シート）'!K33)</f>
        <v>9</v>
      </c>
      <c r="K19" s="331">
        <f>IF('入力①（基本情報入力シート）'!L33="","",'入力①（基本情報入力シート）'!L33)</f>
        <v>0</v>
      </c>
      <c r="L19" s="332" t="s">
        <v>218</v>
      </c>
      <c r="M19" s="333" t="str">
        <f>IF('入力①（基本情報入力シート）'!M33="","",'入力①（基本情報入力シート）'!M33)</f>
        <v>東京都</v>
      </c>
      <c r="N19" s="334" t="str">
        <f>IF('入力①（基本情報入力シート）'!R33="","",'入力①（基本情報入力シート）'!R33)</f>
        <v>東京都</v>
      </c>
      <c r="O19" s="334" t="str">
        <f>IF('入力①（基本情報入力シート）'!W33="","",'入力①（基本情報入力シート）'!W33)</f>
        <v>千代田区</v>
      </c>
      <c r="P19" s="335" t="str">
        <f>IF('入力①（基本情報入力シート）'!X33="","",'入力①（基本情報入力シート）'!X33)</f>
        <v>介護保険事業所名称０１</v>
      </c>
      <c r="Q19" s="336" t="str">
        <f>IF('入力①（基本情報入力シート）'!Y33="","",'入力①（基本情報入力シート）'!Y33)</f>
        <v>訪問介護</v>
      </c>
      <c r="R19" s="228" t="s">
        <v>458</v>
      </c>
      <c r="S19" s="341">
        <v>3000000</v>
      </c>
      <c r="T19" s="342">
        <v>498701</v>
      </c>
      <c r="U19" s="342">
        <v>2501299</v>
      </c>
      <c r="V19" s="363">
        <v>22663840</v>
      </c>
      <c r="W19" s="359" t="s">
        <v>459</v>
      </c>
      <c r="X19" s="343">
        <v>1852956</v>
      </c>
      <c r="Y19" s="344">
        <v>1058831</v>
      </c>
      <c r="Z19" s="344">
        <v>529416</v>
      </c>
      <c r="AA19" s="344">
        <v>264709</v>
      </c>
      <c r="AB19" s="344">
        <v>4122880</v>
      </c>
      <c r="AC19" s="344">
        <v>18540960</v>
      </c>
      <c r="AD19" s="344">
        <v>2583960</v>
      </c>
      <c r="AE19" s="346">
        <v>12.8</v>
      </c>
      <c r="AF19" s="346">
        <v>64.2</v>
      </c>
      <c r="AG19" s="346">
        <v>12.2</v>
      </c>
      <c r="AH19" s="368">
        <v>1</v>
      </c>
      <c r="AI19" s="347"/>
      <c r="AJ19" s="347"/>
      <c r="AK19" s="347"/>
    </row>
    <row r="20" spans="1:37" ht="48" customHeight="1">
      <c r="A20" s="229">
        <f>A19+1</f>
        <v>2</v>
      </c>
      <c r="B20" s="328">
        <f>IF('入力①（基本情報入力シート）'!C34="","",'入力①（基本情報入力シート）'!C34)</f>
        <v>1</v>
      </c>
      <c r="C20" s="329">
        <f>IF('入力①（基本情報入力シート）'!D34="","",'入力①（基本情報入力シート）'!D34)</f>
        <v>3</v>
      </c>
      <c r="D20" s="329">
        <f>IF('入力①（基本情報入力シート）'!E34="","",'入力①（基本情報入力シート）'!E34)</f>
        <v>3</v>
      </c>
      <c r="E20" s="330">
        <f>IF('入力①（基本情報入力シート）'!F34="","",'入力①（基本情報入力シート）'!F34)</f>
        <v>4</v>
      </c>
      <c r="F20" s="330">
        <f>IF('入力①（基本情報入力シート）'!G34="","",'入力①（基本情報入力シート）'!G34)</f>
        <v>5</v>
      </c>
      <c r="G20" s="330">
        <f>IF('入力①（基本情報入力シート）'!H34="","",'入力①（基本情報入力シート）'!H34)</f>
        <v>6</v>
      </c>
      <c r="H20" s="330">
        <f>IF('入力①（基本情報入力シート）'!I34="","",'入力①（基本情報入力シート）'!I34)</f>
        <v>7</v>
      </c>
      <c r="I20" s="330">
        <f>IF('入力①（基本情報入力シート）'!J34="","",'入力①（基本情報入力シート）'!J34)</f>
        <v>8</v>
      </c>
      <c r="J20" s="330">
        <f>IF('入力①（基本情報入力シート）'!K34="","",'入力①（基本情報入力シート）'!K34)</f>
        <v>9</v>
      </c>
      <c r="K20" s="331">
        <f>IF('入力①（基本情報入力シート）'!L34="","",'入力①（基本情報入力シート）'!L34)</f>
        <v>0</v>
      </c>
      <c r="L20" s="332" t="s">
        <v>219</v>
      </c>
      <c r="M20" s="333" t="str">
        <f>IF('入力①（基本情報入力シート）'!M34="","",'入力①（基本情報入力シート）'!M34)</f>
        <v>千代田区</v>
      </c>
      <c r="N20" s="334" t="str">
        <f>IF('入力①（基本情報入力シート）'!R34="","",'入力①（基本情報入力シート）'!R34)</f>
        <v>東京都</v>
      </c>
      <c r="O20" s="334" t="str">
        <f>IF('入力①（基本情報入力シート）'!W34="","",'入力①（基本情報入力シート）'!W34)</f>
        <v>千代田区</v>
      </c>
      <c r="P20" s="335" t="str">
        <f>IF('入力①（基本情報入力シート）'!X34="","",'入力①（基本情報入力シート）'!X34)</f>
        <v>介護保険事業所名称０１</v>
      </c>
      <c r="Q20" s="336" t="str">
        <f>IF('入力①（基本情報入力シート）'!Y34="","",'入力①（基本情報入力シート）'!Y34)</f>
        <v>訪問型サービス（総合事業）</v>
      </c>
      <c r="R20" s="228" t="s">
        <v>458</v>
      </c>
      <c r="S20" s="341">
        <v>420000</v>
      </c>
      <c r="T20" s="342">
        <v>69818</v>
      </c>
      <c r="U20" s="342">
        <v>350182</v>
      </c>
      <c r="V20" s="363" t="s">
        <v>463</v>
      </c>
      <c r="W20" s="359" t="s">
        <v>459</v>
      </c>
      <c r="X20" s="343">
        <v>301644</v>
      </c>
      <c r="Y20" s="344">
        <v>172369</v>
      </c>
      <c r="Z20" s="344">
        <v>86184</v>
      </c>
      <c r="AA20" s="344">
        <v>43091</v>
      </c>
      <c r="AB20" s="344" t="s">
        <v>462</v>
      </c>
      <c r="AC20" s="344" t="s">
        <v>462</v>
      </c>
      <c r="AD20" s="344" t="s">
        <v>462</v>
      </c>
      <c r="AE20" s="345" t="s">
        <v>462</v>
      </c>
      <c r="AF20" s="345" t="s">
        <v>462</v>
      </c>
      <c r="AG20" s="346" t="s">
        <v>462</v>
      </c>
      <c r="AH20" s="368" t="s">
        <v>462</v>
      </c>
      <c r="AI20" s="347"/>
      <c r="AJ20" s="347"/>
      <c r="AK20" s="347"/>
    </row>
    <row r="21" spans="1:37" ht="48" customHeight="1">
      <c r="A21" s="229">
        <f t="shared" ref="A21:A84" si="2">A20+1</f>
        <v>3</v>
      </c>
      <c r="B21" s="328">
        <f>IF('入力①（基本情報入力シート）'!C35="","",'入力①（基本情報入力シート）'!C35)</f>
        <v>1</v>
      </c>
      <c r="C21" s="329">
        <f>IF('入力①（基本情報入力シート）'!D35="","",'入力①（基本情報入力シート）'!D35)</f>
        <v>3</v>
      </c>
      <c r="D21" s="329">
        <f>IF('入力①（基本情報入力シート）'!E35="","",'入力①（基本情報入力シート）'!E35)</f>
        <v>3</v>
      </c>
      <c r="E21" s="330">
        <f>IF('入力①（基本情報入力シート）'!F35="","",'入力①（基本情報入力シート）'!F35)</f>
        <v>4</v>
      </c>
      <c r="F21" s="330">
        <f>IF('入力①（基本情報入力シート）'!G35="","",'入力①（基本情報入力シート）'!G35)</f>
        <v>5</v>
      </c>
      <c r="G21" s="330">
        <f>IF('入力①（基本情報入力シート）'!H35="","",'入力①（基本情報入力シート）'!H35)</f>
        <v>6</v>
      </c>
      <c r="H21" s="330">
        <f>IF('入力①（基本情報入力シート）'!I35="","",'入力①（基本情報入力シート）'!I35)</f>
        <v>7</v>
      </c>
      <c r="I21" s="330">
        <f>IF('入力①（基本情報入力シート）'!J35="","",'入力①（基本情報入力シート）'!J35)</f>
        <v>8</v>
      </c>
      <c r="J21" s="330">
        <f>IF('入力①（基本情報入力シート）'!K35="","",'入力①（基本情報入力シート）'!K35)</f>
        <v>9</v>
      </c>
      <c r="K21" s="331">
        <f>IF('入力①（基本情報入力シート）'!L35="","",'入力①（基本情報入力シート）'!L35)</f>
        <v>0</v>
      </c>
      <c r="L21" s="332" t="s">
        <v>225</v>
      </c>
      <c r="M21" s="333" t="str">
        <f>IF('入力①（基本情報入力シート）'!M35="","",'入力①（基本情報入力シート）'!M35)</f>
        <v>東京都</v>
      </c>
      <c r="N21" s="334" t="str">
        <f>IF('入力①（基本情報入力シート）'!R35="","",'入力①（基本情報入力シート）'!R35)</f>
        <v>東京都</v>
      </c>
      <c r="O21" s="334" t="str">
        <f>IF('入力①（基本情報入力シート）'!W35="","",'入力①（基本情報入力シート）'!W35)</f>
        <v>豊島区</v>
      </c>
      <c r="P21" s="335" t="str">
        <f>IF('入力①（基本情報入力シート）'!X35="","",'入力①（基本情報入力シート）'!X35)</f>
        <v>介護保険事業所名称０２</v>
      </c>
      <c r="Q21" s="336" t="str">
        <f>IF('入力①（基本情報入力シート）'!Y35="","",'入力①（基本情報入力シート）'!Y35)</f>
        <v>通所介護</v>
      </c>
      <c r="R21" s="228" t="s">
        <v>460</v>
      </c>
      <c r="S21" s="341">
        <v>3086880</v>
      </c>
      <c r="T21" s="342">
        <v>748334</v>
      </c>
      <c r="U21" s="342">
        <v>2338546</v>
      </c>
      <c r="V21" s="363">
        <v>29390400</v>
      </c>
      <c r="W21" s="359" t="s">
        <v>459</v>
      </c>
      <c r="X21" s="343">
        <v>523200</v>
      </c>
      <c r="Y21" s="344">
        <v>298971</v>
      </c>
      <c r="Z21" s="344">
        <v>149485</v>
      </c>
      <c r="AA21" s="344">
        <v>74744</v>
      </c>
      <c r="AB21" s="344">
        <v>7730400</v>
      </c>
      <c r="AC21" s="344">
        <v>21660000</v>
      </c>
      <c r="AD21" s="344">
        <v>10653540</v>
      </c>
      <c r="AE21" s="346">
        <v>24</v>
      </c>
      <c r="AF21" s="346">
        <v>75</v>
      </c>
      <c r="AG21" s="346">
        <v>50.3</v>
      </c>
      <c r="AH21" s="368">
        <v>1</v>
      </c>
      <c r="AI21" s="347"/>
      <c r="AJ21" s="347"/>
      <c r="AK21" s="347"/>
    </row>
    <row r="22" spans="1:37" ht="48" customHeight="1">
      <c r="A22" s="229">
        <f t="shared" si="2"/>
        <v>4</v>
      </c>
      <c r="B22" s="328">
        <f>IF('入力①（基本情報入力シート）'!C36="","",'入力①（基本情報入力シート）'!C36)</f>
        <v>1</v>
      </c>
      <c r="C22" s="329">
        <f>IF('入力①（基本情報入力シート）'!D36="","",'入力①（基本情報入力シート）'!D36)</f>
        <v>3</v>
      </c>
      <c r="D22" s="329">
        <f>IF('入力①（基本情報入力シート）'!E36="","",'入力①（基本情報入力シート）'!E36)</f>
        <v>3</v>
      </c>
      <c r="E22" s="330">
        <f>IF('入力①（基本情報入力シート）'!F36="","",'入力①（基本情報入力シート）'!F36)</f>
        <v>4</v>
      </c>
      <c r="F22" s="330">
        <f>IF('入力①（基本情報入力シート）'!G36="","",'入力①（基本情報入力シート）'!G36)</f>
        <v>5</v>
      </c>
      <c r="G22" s="330">
        <f>IF('入力①（基本情報入力シート）'!H36="","",'入力①（基本情報入力シート）'!H36)</f>
        <v>6</v>
      </c>
      <c r="H22" s="330">
        <f>IF('入力①（基本情報入力シート）'!I36="","",'入力①（基本情報入力シート）'!I36)</f>
        <v>7</v>
      </c>
      <c r="I22" s="330">
        <f>IF('入力①（基本情報入力シート）'!J36="","",'入力①（基本情報入力シート）'!J36)</f>
        <v>8</v>
      </c>
      <c r="J22" s="330">
        <f>IF('入力①（基本情報入力シート）'!K36="","",'入力①（基本情報入力シート）'!K36)</f>
        <v>9</v>
      </c>
      <c r="K22" s="331">
        <f>IF('入力①（基本情報入力シート）'!L36="","",'入力①（基本情報入力シート）'!L36)</f>
        <v>0</v>
      </c>
      <c r="L22" s="332" t="s">
        <v>226</v>
      </c>
      <c r="M22" s="333" t="str">
        <f>IF('入力①（基本情報入力シート）'!M36="","",'入力①（基本情報入力シート）'!M36)</f>
        <v>世田谷区</v>
      </c>
      <c r="N22" s="334" t="str">
        <f>IF('入力①（基本情報入力シート）'!R36="","",'入力①（基本情報入力シート）'!R36)</f>
        <v>東京都</v>
      </c>
      <c r="O22" s="334" t="str">
        <f>IF('入力①（基本情報入力シート）'!W36="","",'入力①（基本情報入力シート）'!W36)</f>
        <v>世田谷区</v>
      </c>
      <c r="P22" s="335" t="str">
        <f>IF('入力①（基本情報入力シート）'!X36="","",'入力①（基本情報入力シート）'!X36)</f>
        <v>介護保険事業所名称０３</v>
      </c>
      <c r="Q22" s="336" t="str">
        <f>IF('入力①（基本情報入力シート）'!Y36="","",'入力①（基本情報入力シート）'!Y36)</f>
        <v>定期巡回･随時対応型訪問介護看護</v>
      </c>
      <c r="R22" s="228" t="s">
        <v>460</v>
      </c>
      <c r="S22" s="341">
        <v>7496640.0000000009</v>
      </c>
      <c r="T22" s="342">
        <v>1817367</v>
      </c>
      <c r="U22" s="342">
        <v>5679273</v>
      </c>
      <c r="V22" s="363">
        <v>29390400</v>
      </c>
      <c r="W22" s="359" t="s">
        <v>459</v>
      </c>
      <c r="X22" s="343">
        <v>3447360</v>
      </c>
      <c r="Y22" s="344">
        <v>1969920</v>
      </c>
      <c r="Z22" s="344">
        <v>984960</v>
      </c>
      <c r="AA22" s="344">
        <v>492480</v>
      </c>
      <c r="AB22" s="344">
        <v>7730400</v>
      </c>
      <c r="AC22" s="344">
        <v>21660000</v>
      </c>
      <c r="AD22" s="344">
        <v>2499240</v>
      </c>
      <c r="AE22" s="346">
        <v>24</v>
      </c>
      <c r="AF22" s="346">
        <v>75</v>
      </c>
      <c r="AG22" s="346">
        <v>11.8</v>
      </c>
      <c r="AH22" s="368">
        <v>1</v>
      </c>
      <c r="AI22" s="347"/>
      <c r="AJ22" s="347"/>
      <c r="AK22" s="347"/>
    </row>
    <row r="23" spans="1:37" ht="48" customHeight="1">
      <c r="A23" s="229">
        <f t="shared" si="2"/>
        <v>5</v>
      </c>
      <c r="B23" s="328">
        <f>IF('入力①（基本情報入力シート）'!C37="","",'入力①（基本情報入力シート）'!C37)</f>
        <v>1</v>
      </c>
      <c r="C23" s="329">
        <f>IF('入力①（基本情報入力シート）'!D37="","",'入力①（基本情報入力シート）'!D37)</f>
        <v>1</v>
      </c>
      <c r="D23" s="329">
        <f>IF('入力①（基本情報入力シート）'!E37="","",'入力①（基本情報入力シート）'!E37)</f>
        <v>3</v>
      </c>
      <c r="E23" s="330">
        <f>IF('入力①（基本情報入力シート）'!F37="","",'入力①（基本情報入力シート）'!F37)</f>
        <v>4</v>
      </c>
      <c r="F23" s="330">
        <f>IF('入力①（基本情報入力シート）'!G37="","",'入力①（基本情報入力シート）'!G37)</f>
        <v>5</v>
      </c>
      <c r="G23" s="330">
        <f>IF('入力①（基本情報入力シート）'!H37="","",'入力①（基本情報入力シート）'!H37)</f>
        <v>6</v>
      </c>
      <c r="H23" s="330">
        <f>IF('入力①（基本情報入力シート）'!I37="","",'入力①（基本情報入力シート）'!I37)</f>
        <v>7</v>
      </c>
      <c r="I23" s="330">
        <f>IF('入力①（基本情報入力シート）'!J37="","",'入力①（基本情報入力シート）'!J37)</f>
        <v>8</v>
      </c>
      <c r="J23" s="330">
        <f>IF('入力①（基本情報入力シート）'!K37="","",'入力①（基本情報入力シート）'!K37)</f>
        <v>9</v>
      </c>
      <c r="K23" s="331">
        <f>IF('入力①（基本情報入力シート）'!L37="","",'入力①（基本情報入力シート）'!L37)</f>
        <v>0</v>
      </c>
      <c r="L23" s="332" t="s">
        <v>227</v>
      </c>
      <c r="M23" s="333" t="str">
        <f>IF('入力①（基本情報入力シート）'!M37="","",'入力①（基本情報入力シート）'!M37)</f>
        <v>埼玉県</v>
      </c>
      <c r="N23" s="334" t="str">
        <f>IF('入力①（基本情報入力シート）'!R37="","",'入力①（基本情報入力シート）'!R37)</f>
        <v>埼玉県</v>
      </c>
      <c r="O23" s="334" t="str">
        <f>IF('入力①（基本情報入力シート）'!W37="","",'入力①（基本情報入力シート）'!W37)</f>
        <v>さいたま市</v>
      </c>
      <c r="P23" s="335" t="str">
        <f>IF('入力①（基本情報入力シート）'!X37="","",'入力①（基本情報入力シート）'!X37)</f>
        <v>介護保険事業所名称０４</v>
      </c>
      <c r="Q23" s="336" t="str">
        <f>IF('入力①（基本情報入力シート）'!Y37="","",'入力①（基本情報入力シート）'!Y37)</f>
        <v>介護老人福祉施設</v>
      </c>
      <c r="R23" s="228" t="s">
        <v>460</v>
      </c>
      <c r="S23" s="341">
        <v>21274560</v>
      </c>
      <c r="T23" s="342">
        <v>2858077</v>
      </c>
      <c r="U23" s="342">
        <v>18416483</v>
      </c>
      <c r="V23" s="363">
        <v>123996080</v>
      </c>
      <c r="W23" s="359" t="s">
        <v>459</v>
      </c>
      <c r="X23" s="343">
        <v>4037040</v>
      </c>
      <c r="Y23" s="344">
        <v>2306880</v>
      </c>
      <c r="Z23" s="344">
        <v>1153440</v>
      </c>
      <c r="AA23" s="344">
        <v>576720</v>
      </c>
      <c r="AB23" s="344">
        <v>18295280</v>
      </c>
      <c r="AC23" s="344">
        <v>105700800</v>
      </c>
      <c r="AD23" s="344">
        <v>28211759.999999996</v>
      </c>
      <c r="AE23" s="346">
        <v>56.8</v>
      </c>
      <c r="AF23" s="346">
        <v>366</v>
      </c>
      <c r="AG23" s="346">
        <v>133.19999999999999</v>
      </c>
      <c r="AH23" s="368">
        <v>1</v>
      </c>
      <c r="AI23" s="347"/>
      <c r="AJ23" s="347"/>
      <c r="AK23" s="347"/>
    </row>
    <row r="24" spans="1:37" ht="48" customHeight="1">
      <c r="A24" s="229">
        <f t="shared" si="2"/>
        <v>6</v>
      </c>
      <c r="B24" s="328">
        <f>IF('入力①（基本情報入力シート）'!C38="","",'入力①（基本情報入力シート）'!C38)</f>
        <v>1</v>
      </c>
      <c r="C24" s="329">
        <f>IF('入力①（基本情報入力シート）'!D38="","",'入力①（基本情報入力シート）'!D38)</f>
        <v>4</v>
      </c>
      <c r="D24" s="329">
        <f>IF('入力①（基本情報入力シート）'!E38="","",'入力①（基本情報入力シート）'!E38)</f>
        <v>3</v>
      </c>
      <c r="E24" s="330">
        <f>IF('入力①（基本情報入力シート）'!F38="","",'入力①（基本情報入力シート）'!F38)</f>
        <v>4</v>
      </c>
      <c r="F24" s="330">
        <f>IF('入力①（基本情報入力シート）'!G38="","",'入力①（基本情報入力シート）'!G38)</f>
        <v>5</v>
      </c>
      <c r="G24" s="330">
        <f>IF('入力①（基本情報入力シート）'!H38="","",'入力①（基本情報入力シート）'!H38)</f>
        <v>6</v>
      </c>
      <c r="H24" s="330">
        <f>IF('入力①（基本情報入力シート）'!I38="","",'入力①（基本情報入力シート）'!I38)</f>
        <v>7</v>
      </c>
      <c r="I24" s="330">
        <f>IF('入力①（基本情報入力シート）'!J38="","",'入力①（基本情報入力シート）'!J38)</f>
        <v>8</v>
      </c>
      <c r="J24" s="330">
        <f>IF('入力①（基本情報入力シート）'!K38="","",'入力①（基本情報入力シート）'!K38)</f>
        <v>9</v>
      </c>
      <c r="K24" s="331">
        <f>IF('入力①（基本情報入力シート）'!L38="","",'入力①（基本情報入力シート）'!L38)</f>
        <v>0</v>
      </c>
      <c r="L24" s="332" t="s">
        <v>228</v>
      </c>
      <c r="M24" s="333" t="str">
        <f>IF('入力①（基本情報入力シート）'!M38="","",'入力①（基本情報入力シート）'!M38)</f>
        <v>横浜市</v>
      </c>
      <c r="N24" s="334" t="str">
        <f>IF('入力①（基本情報入力シート）'!R38="","",'入力①（基本情報入力シート）'!R38)</f>
        <v>神奈川県</v>
      </c>
      <c r="O24" s="334" t="str">
        <f>IF('入力①（基本情報入力シート）'!W38="","",'入力①（基本情報入力シート）'!W38)</f>
        <v>横浜市</v>
      </c>
      <c r="P24" s="335" t="str">
        <f>IF('入力①（基本情報入力シート）'!X38="","",'入力①（基本情報入力シート）'!X38)</f>
        <v>介護保険事業所名称０５</v>
      </c>
      <c r="Q24" s="336" t="str">
        <f>IF('入力①（基本情報入力シート）'!Y38="","",'入力①（基本情報入力シート）'!Y38)</f>
        <v>小規模多機能型居宅介護</v>
      </c>
      <c r="R24" s="228" t="s">
        <v>458</v>
      </c>
      <c r="S24" s="341">
        <v>2619063</v>
      </c>
      <c r="T24" s="342">
        <v>547912</v>
      </c>
      <c r="U24" s="342">
        <v>2071151</v>
      </c>
      <c r="V24" s="363">
        <v>34072290</v>
      </c>
      <c r="W24" s="359" t="s">
        <v>459</v>
      </c>
      <c r="X24" s="343">
        <v>342357</v>
      </c>
      <c r="Y24" s="344">
        <v>195632</v>
      </c>
      <c r="Z24" s="344">
        <v>97816</v>
      </c>
      <c r="AA24" s="344">
        <v>48909</v>
      </c>
      <c r="AB24" s="344">
        <v>7762610</v>
      </c>
      <c r="AC24" s="344">
        <v>26309680</v>
      </c>
      <c r="AD24" s="344">
        <v>2795760</v>
      </c>
      <c r="AE24" s="346">
        <v>24.1</v>
      </c>
      <c r="AF24" s="346">
        <v>91.1</v>
      </c>
      <c r="AG24" s="346">
        <v>13.2</v>
      </c>
      <c r="AH24" s="368">
        <v>1</v>
      </c>
      <c r="AI24" s="347"/>
      <c r="AJ24" s="347"/>
      <c r="AK24" s="347"/>
    </row>
    <row r="25" spans="1:37" ht="48" customHeight="1">
      <c r="A25" s="229">
        <f t="shared" si="2"/>
        <v>7</v>
      </c>
      <c r="B25" s="328">
        <f>IF('入力①（基本情報入力シート）'!C39="","",'入力①（基本情報入力シート）'!C39)</f>
        <v>1</v>
      </c>
      <c r="C25" s="329">
        <f>IF('入力①（基本情報入力シート）'!D39="","",'入力①（基本情報入力シート）'!D39)</f>
        <v>4</v>
      </c>
      <c r="D25" s="329">
        <f>IF('入力①（基本情報入力シート）'!E39="","",'入力①（基本情報入力シート）'!E39)</f>
        <v>3</v>
      </c>
      <c r="E25" s="330">
        <f>IF('入力①（基本情報入力シート）'!F39="","",'入力①（基本情報入力シート）'!F39)</f>
        <v>4</v>
      </c>
      <c r="F25" s="330">
        <f>IF('入力①（基本情報入力シート）'!G39="","",'入力①（基本情報入力シート）'!G39)</f>
        <v>5</v>
      </c>
      <c r="G25" s="330">
        <f>IF('入力①（基本情報入力シート）'!H39="","",'入力①（基本情報入力シート）'!H39)</f>
        <v>6</v>
      </c>
      <c r="H25" s="330">
        <f>IF('入力①（基本情報入力シート）'!I39="","",'入力①（基本情報入力シート）'!I39)</f>
        <v>7</v>
      </c>
      <c r="I25" s="330">
        <f>IF('入力①（基本情報入力シート）'!J39="","",'入力①（基本情報入力シート）'!J39)</f>
        <v>8</v>
      </c>
      <c r="J25" s="330">
        <f>IF('入力①（基本情報入力シート）'!K39="","",'入力①（基本情報入力シート）'!K39)</f>
        <v>9</v>
      </c>
      <c r="K25" s="331">
        <f>IF('入力①（基本情報入力シート）'!L39="","",'入力①（基本情報入力シート）'!L39)</f>
        <v>0</v>
      </c>
      <c r="L25" s="332" t="s">
        <v>229</v>
      </c>
      <c r="M25" s="333" t="str">
        <f>IF('入力①（基本情報入力シート）'!M39="","",'入力①（基本情報入力シート）'!M39)</f>
        <v>横浜市</v>
      </c>
      <c r="N25" s="334" t="str">
        <f>IF('入力①（基本情報入力シート）'!R39="","",'入力①（基本情報入力シート）'!R39)</f>
        <v>神奈川県</v>
      </c>
      <c r="O25" s="334" t="str">
        <f>IF('入力①（基本情報入力シート）'!W39="","",'入力①（基本情報入力シート）'!W39)</f>
        <v>横浜市</v>
      </c>
      <c r="P25" s="335" t="str">
        <f>IF('入力①（基本情報入力シート）'!X39="","",'入力①（基本情報入力シート）'!X39)</f>
        <v>介護保険事業所名称０５</v>
      </c>
      <c r="Q25" s="336" t="str">
        <f>IF('入力①（基本情報入力シート）'!Y39="","",'入力①（基本情報入力シート）'!Y39)</f>
        <v>介護予防小規模多機能型居宅介護</v>
      </c>
      <c r="R25" s="228" t="s">
        <v>458</v>
      </c>
      <c r="S25" s="341">
        <v>1245513</v>
      </c>
      <c r="T25" s="342">
        <v>260562</v>
      </c>
      <c r="U25" s="342">
        <v>984951</v>
      </c>
      <c r="V25" s="363" t="s">
        <v>462</v>
      </c>
      <c r="W25" s="359" t="s">
        <v>459</v>
      </c>
      <c r="X25" s="343">
        <v>310443</v>
      </c>
      <c r="Y25" s="344">
        <v>177396</v>
      </c>
      <c r="Z25" s="344">
        <v>88698</v>
      </c>
      <c r="AA25" s="344">
        <v>44349</v>
      </c>
      <c r="AB25" s="344" t="s">
        <v>462</v>
      </c>
      <c r="AC25" s="344" t="s">
        <v>462</v>
      </c>
      <c r="AD25" s="344" t="s">
        <v>462</v>
      </c>
      <c r="AE25" s="345" t="s">
        <v>462</v>
      </c>
      <c r="AF25" s="345" t="s">
        <v>462</v>
      </c>
      <c r="AG25" s="346" t="s">
        <v>462</v>
      </c>
      <c r="AH25" s="368" t="s">
        <v>462</v>
      </c>
      <c r="AI25" s="347"/>
      <c r="AJ25" s="347"/>
      <c r="AK25" s="347"/>
    </row>
    <row r="26" spans="1:37" ht="48" customHeight="1">
      <c r="A26" s="229">
        <f t="shared" si="2"/>
        <v>8</v>
      </c>
      <c r="B26" s="328">
        <f>IF('入力①（基本情報入力シート）'!C40="","",'入力①（基本情報入力シート）'!C40)</f>
        <v>1</v>
      </c>
      <c r="C26" s="329">
        <f>IF('入力①（基本情報入力シート）'!D40="","",'入力①（基本情報入力シート）'!D40)</f>
        <v>2</v>
      </c>
      <c r="D26" s="329">
        <f>IF('入力①（基本情報入力シート）'!E40="","",'入力①（基本情報入力シート）'!E40)</f>
        <v>3</v>
      </c>
      <c r="E26" s="330">
        <f>IF('入力①（基本情報入力シート）'!F40="","",'入力①（基本情報入力シート）'!F40)</f>
        <v>4</v>
      </c>
      <c r="F26" s="330">
        <f>IF('入力①（基本情報入力シート）'!G40="","",'入力①（基本情報入力シート）'!G40)</f>
        <v>5</v>
      </c>
      <c r="G26" s="330">
        <f>IF('入力①（基本情報入力シート）'!H40="","",'入力①（基本情報入力シート）'!H40)</f>
        <v>6</v>
      </c>
      <c r="H26" s="330">
        <f>IF('入力①（基本情報入力シート）'!I40="","",'入力①（基本情報入力シート）'!I40)</f>
        <v>7</v>
      </c>
      <c r="I26" s="330">
        <f>IF('入力①（基本情報入力シート）'!J40="","",'入力①（基本情報入力シート）'!J40)</f>
        <v>8</v>
      </c>
      <c r="J26" s="330">
        <f>IF('入力①（基本情報入力シート）'!K40="","",'入力①（基本情報入力シート）'!K40)</f>
        <v>9</v>
      </c>
      <c r="K26" s="331">
        <f>IF('入力①（基本情報入力シート）'!L40="","",'入力①（基本情報入力シート）'!L40)</f>
        <v>6</v>
      </c>
      <c r="L26" s="332" t="s">
        <v>230</v>
      </c>
      <c r="M26" s="333" t="str">
        <f>IF('入力①（基本情報入力シート）'!M40="","",'入力①（基本情報入力シート）'!M40)</f>
        <v>栃木県</v>
      </c>
      <c r="N26" s="334" t="str">
        <f>IF('入力①（基本情報入力シート）'!R40="","",'入力①（基本情報入力シート）'!R40)</f>
        <v>栃木県</v>
      </c>
      <c r="O26" s="334" t="str">
        <f>IF('入力①（基本情報入力シート）'!W40="","",'入力①（基本情報入力シート）'!W40)</f>
        <v>小山市</v>
      </c>
      <c r="P26" s="335" t="str">
        <f>IF('入力①（基本情報入力シート）'!X40="","",'入力①（基本情報入力シート）'!X40)</f>
        <v>介護保険事業所名称０６</v>
      </c>
      <c r="Q26" s="336" t="str">
        <f>IF('入力①（基本情報入力シート）'!Y40="","",'入力①（基本情報入力シート）'!Y40)</f>
        <v>介護老人保健施設</v>
      </c>
      <c r="R26" s="228" t="s">
        <v>460</v>
      </c>
      <c r="S26" s="341">
        <v>13995072</v>
      </c>
      <c r="T26" s="342">
        <v>2010709</v>
      </c>
      <c r="U26" s="342">
        <v>11984363</v>
      </c>
      <c r="V26" s="363">
        <v>124992500</v>
      </c>
      <c r="W26" s="359" t="s">
        <v>459</v>
      </c>
      <c r="X26" s="343">
        <v>7535808</v>
      </c>
      <c r="Y26" s="344">
        <v>4295410</v>
      </c>
      <c r="Z26" s="344">
        <v>2110026</v>
      </c>
      <c r="AA26" s="344">
        <v>1130372</v>
      </c>
      <c r="AB26" s="344">
        <v>22392500</v>
      </c>
      <c r="AC26" s="344">
        <v>102600000</v>
      </c>
      <c r="AD26" s="344">
        <v>36021150</v>
      </c>
      <c r="AE26" s="346">
        <v>84.5</v>
      </c>
      <c r="AF26" s="346">
        <v>450</v>
      </c>
      <c r="AG26" s="346">
        <v>191.5</v>
      </c>
      <c r="AH26" s="368">
        <v>2</v>
      </c>
      <c r="AI26" s="347">
        <v>763226</v>
      </c>
      <c r="AJ26" s="347">
        <v>4064516</v>
      </c>
      <c r="AK26" s="347">
        <v>1729678</v>
      </c>
    </row>
    <row r="27" spans="1:37" ht="48" customHeight="1">
      <c r="A27" s="229">
        <f t="shared" si="2"/>
        <v>9</v>
      </c>
      <c r="B27" s="328">
        <f>IF('入力①（基本情報入力シート）'!C41="","",'入力①（基本情報入力シート）'!C41)</f>
        <v>1</v>
      </c>
      <c r="C27" s="329">
        <f>IF('入力①（基本情報入力シート）'!D41="","",'入力①（基本情報入力シート）'!D41)</f>
        <v>2</v>
      </c>
      <c r="D27" s="329">
        <f>IF('入力①（基本情報入力シート）'!E41="","",'入力①（基本情報入力シート）'!E41)</f>
        <v>3</v>
      </c>
      <c r="E27" s="330">
        <f>IF('入力①（基本情報入力シート）'!F41="","",'入力①（基本情報入力シート）'!F41)</f>
        <v>4</v>
      </c>
      <c r="F27" s="330">
        <f>IF('入力①（基本情報入力シート）'!G41="","",'入力①（基本情報入力シート）'!G41)</f>
        <v>5</v>
      </c>
      <c r="G27" s="330">
        <f>IF('入力①（基本情報入力シート）'!H41="","",'入力①（基本情報入力シート）'!H41)</f>
        <v>6</v>
      </c>
      <c r="H27" s="330">
        <f>IF('入力①（基本情報入力シート）'!I41="","",'入力①（基本情報入力シート）'!I41)</f>
        <v>7</v>
      </c>
      <c r="I27" s="330">
        <f>IF('入力①（基本情報入力シート）'!J41="","",'入力①（基本情報入力シート）'!J41)</f>
        <v>8</v>
      </c>
      <c r="J27" s="330">
        <f>IF('入力①（基本情報入力シート）'!K41="","",'入力①（基本情報入力シート）'!K41)</f>
        <v>9</v>
      </c>
      <c r="K27" s="331">
        <f>IF('入力①（基本情報入力シート）'!L41="","",'入力①（基本情報入力シート）'!L41)</f>
        <v>6</v>
      </c>
      <c r="L27" s="332" t="s">
        <v>231</v>
      </c>
      <c r="M27" s="333" t="str">
        <f>IF('入力①（基本情報入力シート）'!M41="","",'入力①（基本情報入力シート）'!M41)</f>
        <v>栃木県</v>
      </c>
      <c r="N27" s="334" t="str">
        <f>IF('入力①（基本情報入力シート）'!R41="","",'入力①（基本情報入力シート）'!R41)</f>
        <v>栃木県</v>
      </c>
      <c r="O27" s="334" t="str">
        <f>IF('入力①（基本情報入力シート）'!W41="","",'入力①（基本情報入力シート）'!W41)</f>
        <v>栃木市</v>
      </c>
      <c r="P27" s="335" t="str">
        <f>IF('入力①（基本情報入力シート）'!X41="","",'入力①（基本情報入力シート）'!X41)</f>
        <v>介護保険事業所名称０６</v>
      </c>
      <c r="Q27" s="336" t="str">
        <f>IF('入力①（基本情報入力シート）'!Y41="","",'入力①（基本情報入力シート）'!Y41)</f>
        <v>短期入所療養介護（老健）</v>
      </c>
      <c r="R27" s="228" t="s">
        <v>460</v>
      </c>
      <c r="S27" s="341">
        <v>1108238</v>
      </c>
      <c r="T27" s="342">
        <v>159225</v>
      </c>
      <c r="U27" s="342">
        <v>949013</v>
      </c>
      <c r="V27" s="363" t="s">
        <v>462</v>
      </c>
      <c r="W27" s="359" t="s">
        <v>459</v>
      </c>
      <c r="X27" s="343">
        <v>522375</v>
      </c>
      <c r="Y27" s="344">
        <v>297753</v>
      </c>
      <c r="Z27" s="344">
        <v>146265</v>
      </c>
      <c r="AA27" s="344">
        <v>78357</v>
      </c>
      <c r="AB27" s="344" t="s">
        <v>462</v>
      </c>
      <c r="AC27" s="344" t="s">
        <v>462</v>
      </c>
      <c r="AD27" s="344" t="s">
        <v>462</v>
      </c>
      <c r="AE27" s="346" t="s">
        <v>462</v>
      </c>
      <c r="AF27" s="346" t="s">
        <v>462</v>
      </c>
      <c r="AG27" s="346" t="s">
        <v>462</v>
      </c>
      <c r="AH27" s="368" t="s">
        <v>462</v>
      </c>
      <c r="AI27" s="347">
        <v>52906</v>
      </c>
      <c r="AJ27" s="347">
        <v>281748</v>
      </c>
      <c r="AK27" s="347">
        <v>119900</v>
      </c>
    </row>
    <row r="28" spans="1:37" ht="48" customHeight="1">
      <c r="A28" s="229">
        <f t="shared" si="2"/>
        <v>10</v>
      </c>
      <c r="B28" s="328">
        <f>IF('入力①（基本情報入力シート）'!C42="","",'入力①（基本情報入力シート）'!C42)</f>
        <v>1</v>
      </c>
      <c r="C28" s="329">
        <f>IF('入力①（基本情報入力シート）'!D42="","",'入力①（基本情報入力シート）'!D42)</f>
        <v>2</v>
      </c>
      <c r="D28" s="329">
        <f>IF('入力①（基本情報入力シート）'!E42="","",'入力①（基本情報入力シート）'!E42)</f>
        <v>3</v>
      </c>
      <c r="E28" s="330">
        <f>IF('入力①（基本情報入力シート）'!F42="","",'入力①（基本情報入力シート）'!F42)</f>
        <v>4</v>
      </c>
      <c r="F28" s="330">
        <f>IF('入力①（基本情報入力シート）'!G42="","",'入力①（基本情報入力シート）'!G42)</f>
        <v>5</v>
      </c>
      <c r="G28" s="330">
        <f>IF('入力①（基本情報入力シート）'!H42="","",'入力①（基本情報入力シート）'!H42)</f>
        <v>6</v>
      </c>
      <c r="H28" s="330">
        <f>IF('入力①（基本情報入力シート）'!I42="","",'入力①（基本情報入力シート）'!I42)</f>
        <v>7</v>
      </c>
      <c r="I28" s="330">
        <f>IF('入力①（基本情報入力シート）'!J42="","",'入力①（基本情報入力シート）'!J42)</f>
        <v>8</v>
      </c>
      <c r="J28" s="330">
        <f>IF('入力①（基本情報入力シート）'!K42="","",'入力①（基本情報入力シート）'!K42)</f>
        <v>9</v>
      </c>
      <c r="K28" s="331">
        <f>IF('入力①（基本情報入力シート）'!L42="","",'入力①（基本情報入力シート）'!L42)</f>
        <v>6</v>
      </c>
      <c r="L28" s="332" t="s">
        <v>232</v>
      </c>
      <c r="M28" s="333" t="str">
        <f>IF('入力①（基本情報入力シート）'!M42="","",'入力①（基本情報入力シート）'!M42)</f>
        <v>栃木県</v>
      </c>
      <c r="N28" s="334" t="str">
        <f>IF('入力①（基本情報入力シート）'!R42="","",'入力①（基本情報入力シート）'!R42)</f>
        <v>栃木県</v>
      </c>
      <c r="O28" s="334" t="str">
        <f>IF('入力①（基本情報入力シート）'!W42="","",'入力①（基本情報入力シート）'!W42)</f>
        <v>那須塩原市</v>
      </c>
      <c r="P28" s="335" t="str">
        <f>IF('入力①（基本情報入力シート）'!X42="","",'入力①（基本情報入力シート）'!X42)</f>
        <v>介護保険事業所名称０６</v>
      </c>
      <c r="Q28" s="336" t="str">
        <f>IF('入力①（基本情報入力シート）'!Y42="","",'入力①（基本情報入力シート）'!Y42)</f>
        <v>介護予防短期入所療養介護（老健）</v>
      </c>
      <c r="R28" s="228" t="s">
        <v>460</v>
      </c>
      <c r="S28" s="341">
        <v>391234</v>
      </c>
      <c r="T28" s="342">
        <v>56209</v>
      </c>
      <c r="U28" s="342">
        <v>335025</v>
      </c>
      <c r="V28" s="363" t="s">
        <v>462</v>
      </c>
      <c r="W28" s="359" t="s">
        <v>459</v>
      </c>
      <c r="X28" s="343">
        <v>285033</v>
      </c>
      <c r="Y28" s="344">
        <v>162469</v>
      </c>
      <c r="Z28" s="344">
        <v>79809</v>
      </c>
      <c r="AA28" s="344">
        <v>42755</v>
      </c>
      <c r="AB28" s="344" t="s">
        <v>462</v>
      </c>
      <c r="AC28" s="344" t="s">
        <v>462</v>
      </c>
      <c r="AD28" s="344" t="s">
        <v>462</v>
      </c>
      <c r="AE28" s="345" t="s">
        <v>462</v>
      </c>
      <c r="AF28" s="345" t="s">
        <v>462</v>
      </c>
      <c r="AG28" s="346" t="s">
        <v>462</v>
      </c>
      <c r="AH28" s="368" t="s">
        <v>462</v>
      </c>
      <c r="AI28" s="347">
        <v>28868</v>
      </c>
      <c r="AJ28" s="347">
        <v>153736</v>
      </c>
      <c r="AK28" s="347">
        <v>65422</v>
      </c>
    </row>
    <row r="29" spans="1:37" ht="48" customHeight="1">
      <c r="A29" s="229">
        <f t="shared" si="2"/>
        <v>11</v>
      </c>
      <c r="B29" s="328" t="str">
        <f>IF('入力①（基本情報入力シート）'!C43="","",'入力①（基本情報入力シート）'!C43)</f>
        <v/>
      </c>
      <c r="C29" s="329" t="str">
        <f>IF('入力①（基本情報入力シート）'!D43="","",'入力①（基本情報入力シート）'!D43)</f>
        <v/>
      </c>
      <c r="D29" s="329" t="str">
        <f>IF('入力①（基本情報入力シート）'!E43="","",'入力①（基本情報入力シート）'!E43)</f>
        <v/>
      </c>
      <c r="E29" s="330" t="str">
        <f>IF('入力①（基本情報入力シート）'!F43="","",'入力①（基本情報入力シート）'!F43)</f>
        <v/>
      </c>
      <c r="F29" s="330" t="str">
        <f>IF('入力①（基本情報入力シート）'!G43="","",'入力①（基本情報入力シート）'!G43)</f>
        <v/>
      </c>
      <c r="G29" s="330" t="str">
        <f>IF('入力①（基本情報入力シート）'!H43="","",'入力①（基本情報入力シート）'!H43)</f>
        <v/>
      </c>
      <c r="H29" s="330" t="str">
        <f>IF('入力①（基本情報入力シート）'!I43="","",'入力①（基本情報入力シート）'!I43)</f>
        <v/>
      </c>
      <c r="I29" s="330" t="str">
        <f>IF('入力①（基本情報入力シート）'!J43="","",'入力①（基本情報入力シート）'!J43)</f>
        <v/>
      </c>
      <c r="J29" s="330" t="str">
        <f>IF('入力①（基本情報入力シート）'!K43="","",'入力①（基本情報入力シート）'!K43)</f>
        <v/>
      </c>
      <c r="K29" s="331" t="str">
        <f>IF('入力①（基本情報入力シート）'!L43="","",'入力①（基本情報入力シート）'!L43)</f>
        <v/>
      </c>
      <c r="L29" s="332" t="s">
        <v>233</v>
      </c>
      <c r="M29" s="333" t="str">
        <f>IF('入力①（基本情報入力シート）'!M43="","",'入力①（基本情報入力シート）'!M43)</f>
        <v/>
      </c>
      <c r="N29" s="334" t="str">
        <f>IF('入力①（基本情報入力シート）'!R43="","",'入力①（基本情報入力シート）'!R43)</f>
        <v/>
      </c>
      <c r="O29" s="334" t="str">
        <f>IF('入力①（基本情報入力シート）'!W43="","",'入力①（基本情報入力シート）'!W43)</f>
        <v/>
      </c>
      <c r="P29" s="335" t="str">
        <f>IF('入力①（基本情報入力シート）'!X43="","",'入力①（基本情報入力シート）'!X43)</f>
        <v/>
      </c>
      <c r="Q29" s="336" t="str">
        <f>IF('入力①（基本情報入力シート）'!Y43="","",'入力①（基本情報入力シート）'!Y43)</f>
        <v/>
      </c>
      <c r="R29" s="228"/>
      <c r="S29" s="341"/>
      <c r="T29" s="342"/>
      <c r="U29" s="342"/>
      <c r="V29" s="363"/>
      <c r="W29" s="359"/>
      <c r="X29" s="343"/>
      <c r="Y29" s="344"/>
      <c r="Z29" s="344"/>
      <c r="AA29" s="344"/>
      <c r="AB29" s="344"/>
      <c r="AC29" s="344"/>
      <c r="AD29" s="344"/>
      <c r="AE29" s="345"/>
      <c r="AF29" s="345"/>
      <c r="AG29" s="346"/>
      <c r="AH29" s="368"/>
      <c r="AI29" s="347"/>
      <c r="AJ29" s="347"/>
      <c r="AK29" s="347"/>
    </row>
    <row r="30" spans="1:37" ht="48" customHeight="1">
      <c r="A30" s="229">
        <f t="shared" si="2"/>
        <v>12</v>
      </c>
      <c r="B30" s="328" t="str">
        <f>IF('入力①（基本情報入力シート）'!C44="","",'入力①（基本情報入力シート）'!C44)</f>
        <v/>
      </c>
      <c r="C30" s="329" t="str">
        <f>IF('入力①（基本情報入力シート）'!D44="","",'入力①（基本情報入力シート）'!D44)</f>
        <v/>
      </c>
      <c r="D30" s="329" t="str">
        <f>IF('入力①（基本情報入力シート）'!E44="","",'入力①（基本情報入力シート）'!E44)</f>
        <v/>
      </c>
      <c r="E30" s="330" t="str">
        <f>IF('入力①（基本情報入力シート）'!F44="","",'入力①（基本情報入力シート）'!F44)</f>
        <v/>
      </c>
      <c r="F30" s="330" t="str">
        <f>IF('入力①（基本情報入力シート）'!G44="","",'入力①（基本情報入力シート）'!G44)</f>
        <v/>
      </c>
      <c r="G30" s="330" t="str">
        <f>IF('入力①（基本情報入力シート）'!H44="","",'入力①（基本情報入力シート）'!H44)</f>
        <v/>
      </c>
      <c r="H30" s="330" t="str">
        <f>IF('入力①（基本情報入力シート）'!I44="","",'入力①（基本情報入力シート）'!I44)</f>
        <v/>
      </c>
      <c r="I30" s="330" t="str">
        <f>IF('入力①（基本情報入力シート）'!J44="","",'入力①（基本情報入力シート）'!J44)</f>
        <v/>
      </c>
      <c r="J30" s="330" t="str">
        <f>IF('入力①（基本情報入力シート）'!K44="","",'入力①（基本情報入力シート）'!K44)</f>
        <v/>
      </c>
      <c r="K30" s="331" t="str">
        <f>IF('入力①（基本情報入力シート）'!L44="","",'入力①（基本情報入力シート）'!L44)</f>
        <v/>
      </c>
      <c r="L30" s="332" t="s">
        <v>234</v>
      </c>
      <c r="M30" s="333" t="str">
        <f>IF('入力①（基本情報入力シート）'!M44="","",'入力①（基本情報入力シート）'!M44)</f>
        <v/>
      </c>
      <c r="N30" s="334" t="str">
        <f>IF('入力①（基本情報入力シート）'!R44="","",'入力①（基本情報入力シート）'!R44)</f>
        <v/>
      </c>
      <c r="O30" s="334" t="str">
        <f>IF('入力①（基本情報入力シート）'!W44="","",'入力①（基本情報入力シート）'!W44)</f>
        <v/>
      </c>
      <c r="P30" s="335" t="str">
        <f>IF('入力①（基本情報入力シート）'!X44="","",'入力①（基本情報入力シート）'!X44)</f>
        <v/>
      </c>
      <c r="Q30" s="336" t="str">
        <f>IF('入力①（基本情報入力シート）'!Y44="","",'入力①（基本情報入力シート）'!Y44)</f>
        <v/>
      </c>
      <c r="R30" s="230"/>
      <c r="S30" s="348"/>
      <c r="T30" s="348"/>
      <c r="U30" s="348"/>
      <c r="V30" s="364"/>
      <c r="W30" s="360"/>
      <c r="X30" s="349"/>
      <c r="Y30" s="349"/>
      <c r="Z30" s="349"/>
      <c r="AA30" s="349"/>
      <c r="AB30" s="349"/>
      <c r="AC30" s="349"/>
      <c r="AD30" s="349"/>
      <c r="AE30" s="350"/>
      <c r="AF30" s="350"/>
      <c r="AG30" s="351"/>
      <c r="AH30" s="369"/>
      <c r="AI30" s="357"/>
      <c r="AJ30" s="352"/>
      <c r="AK30" s="352"/>
    </row>
    <row r="31" spans="1:37" ht="48" customHeight="1">
      <c r="A31" s="229">
        <f t="shared" si="2"/>
        <v>13</v>
      </c>
      <c r="B31" s="328" t="str">
        <f>IF('入力①（基本情報入力シート）'!C45="","",'入力①（基本情報入力シート）'!C45)</f>
        <v/>
      </c>
      <c r="C31" s="329" t="str">
        <f>IF('入力①（基本情報入力シート）'!D45="","",'入力①（基本情報入力シート）'!D45)</f>
        <v/>
      </c>
      <c r="D31" s="329" t="str">
        <f>IF('入力①（基本情報入力シート）'!E45="","",'入力①（基本情報入力シート）'!E45)</f>
        <v/>
      </c>
      <c r="E31" s="330" t="str">
        <f>IF('入力①（基本情報入力シート）'!F45="","",'入力①（基本情報入力シート）'!F45)</f>
        <v/>
      </c>
      <c r="F31" s="330" t="str">
        <f>IF('入力①（基本情報入力シート）'!G45="","",'入力①（基本情報入力シート）'!G45)</f>
        <v/>
      </c>
      <c r="G31" s="330" t="str">
        <f>IF('入力①（基本情報入力シート）'!H45="","",'入力①（基本情報入力シート）'!H45)</f>
        <v/>
      </c>
      <c r="H31" s="330" t="str">
        <f>IF('入力①（基本情報入力シート）'!I45="","",'入力①（基本情報入力シート）'!I45)</f>
        <v/>
      </c>
      <c r="I31" s="330" t="str">
        <f>IF('入力①（基本情報入力シート）'!J45="","",'入力①（基本情報入力シート）'!J45)</f>
        <v/>
      </c>
      <c r="J31" s="330" t="str">
        <f>IF('入力①（基本情報入力シート）'!K45="","",'入力①（基本情報入力シート）'!K45)</f>
        <v/>
      </c>
      <c r="K31" s="331" t="str">
        <f>IF('入力①（基本情報入力シート）'!L45="","",'入力①（基本情報入力シート）'!L45)</f>
        <v/>
      </c>
      <c r="L31" s="332" t="s">
        <v>235</v>
      </c>
      <c r="M31" s="333" t="str">
        <f>IF('入力①（基本情報入力シート）'!M45="","",'入力①（基本情報入力シート）'!M45)</f>
        <v/>
      </c>
      <c r="N31" s="334" t="str">
        <f>IF('入力①（基本情報入力シート）'!R45="","",'入力①（基本情報入力シート）'!R45)</f>
        <v/>
      </c>
      <c r="O31" s="334" t="str">
        <f>IF('入力①（基本情報入力シート）'!W45="","",'入力①（基本情報入力シート）'!W45)</f>
        <v/>
      </c>
      <c r="P31" s="335" t="str">
        <f>IF('入力①（基本情報入力シート）'!X45="","",'入力①（基本情報入力シート）'!X45)</f>
        <v/>
      </c>
      <c r="Q31" s="336" t="str">
        <f>IF('入力①（基本情報入力シート）'!Y45="","",'入力①（基本情報入力シート）'!Y45)</f>
        <v/>
      </c>
      <c r="R31" s="230"/>
      <c r="S31" s="348"/>
      <c r="T31" s="348"/>
      <c r="U31" s="348"/>
      <c r="V31" s="364"/>
      <c r="W31" s="360"/>
      <c r="X31" s="349"/>
      <c r="Y31" s="349"/>
      <c r="Z31" s="349"/>
      <c r="AA31" s="349"/>
      <c r="AB31" s="349"/>
      <c r="AC31" s="349"/>
      <c r="AD31" s="349"/>
      <c r="AE31" s="350"/>
      <c r="AF31" s="350"/>
      <c r="AG31" s="351"/>
      <c r="AH31" s="369"/>
      <c r="AI31" s="357"/>
      <c r="AJ31" s="352"/>
      <c r="AK31" s="352"/>
    </row>
    <row r="32" spans="1:37" ht="48" customHeight="1">
      <c r="A32" s="229">
        <f t="shared" si="2"/>
        <v>14</v>
      </c>
      <c r="B32" s="328" t="str">
        <f>IF('入力①（基本情報入力シート）'!C46="","",'入力①（基本情報入力シート）'!C46)</f>
        <v/>
      </c>
      <c r="C32" s="329" t="str">
        <f>IF('入力①（基本情報入力シート）'!D46="","",'入力①（基本情報入力シート）'!D46)</f>
        <v/>
      </c>
      <c r="D32" s="329" t="str">
        <f>IF('入力①（基本情報入力シート）'!E46="","",'入力①（基本情報入力シート）'!E46)</f>
        <v/>
      </c>
      <c r="E32" s="330" t="str">
        <f>IF('入力①（基本情報入力シート）'!F46="","",'入力①（基本情報入力シート）'!F46)</f>
        <v/>
      </c>
      <c r="F32" s="330" t="str">
        <f>IF('入力①（基本情報入力シート）'!G46="","",'入力①（基本情報入力シート）'!G46)</f>
        <v/>
      </c>
      <c r="G32" s="330" t="str">
        <f>IF('入力①（基本情報入力シート）'!H46="","",'入力①（基本情報入力シート）'!H46)</f>
        <v/>
      </c>
      <c r="H32" s="330" t="str">
        <f>IF('入力①（基本情報入力シート）'!I46="","",'入力①（基本情報入力シート）'!I46)</f>
        <v/>
      </c>
      <c r="I32" s="330" t="str">
        <f>IF('入力①（基本情報入力シート）'!J46="","",'入力①（基本情報入力シート）'!J46)</f>
        <v/>
      </c>
      <c r="J32" s="330" t="str">
        <f>IF('入力①（基本情報入力シート）'!K46="","",'入力①（基本情報入力シート）'!K46)</f>
        <v/>
      </c>
      <c r="K32" s="331" t="str">
        <f>IF('入力①（基本情報入力シート）'!L46="","",'入力①（基本情報入力シート）'!L46)</f>
        <v/>
      </c>
      <c r="L32" s="332" t="s">
        <v>236</v>
      </c>
      <c r="M32" s="333" t="str">
        <f>IF('入力①（基本情報入力シート）'!M46="","",'入力①（基本情報入力シート）'!M46)</f>
        <v/>
      </c>
      <c r="N32" s="334" t="str">
        <f>IF('入力①（基本情報入力シート）'!R46="","",'入力①（基本情報入力シート）'!R46)</f>
        <v/>
      </c>
      <c r="O32" s="334" t="str">
        <f>IF('入力①（基本情報入力シート）'!W46="","",'入力①（基本情報入力シート）'!W46)</f>
        <v/>
      </c>
      <c r="P32" s="335" t="str">
        <f>IF('入力①（基本情報入力シート）'!X46="","",'入力①（基本情報入力シート）'!X46)</f>
        <v/>
      </c>
      <c r="Q32" s="336" t="str">
        <f>IF('入力①（基本情報入力シート）'!Y46="","",'入力①（基本情報入力シート）'!Y46)</f>
        <v/>
      </c>
      <c r="R32" s="230"/>
      <c r="S32" s="348"/>
      <c r="T32" s="348"/>
      <c r="U32" s="348"/>
      <c r="V32" s="364"/>
      <c r="W32" s="360"/>
      <c r="X32" s="349"/>
      <c r="Y32" s="349"/>
      <c r="Z32" s="349"/>
      <c r="AA32" s="349"/>
      <c r="AB32" s="349"/>
      <c r="AC32" s="349"/>
      <c r="AD32" s="349"/>
      <c r="AE32" s="350"/>
      <c r="AF32" s="350"/>
      <c r="AG32" s="351"/>
      <c r="AH32" s="369"/>
      <c r="AI32" s="357"/>
      <c r="AJ32" s="352"/>
      <c r="AK32" s="352"/>
    </row>
    <row r="33" spans="1:37" ht="48" customHeight="1">
      <c r="A33" s="229">
        <f t="shared" si="2"/>
        <v>15</v>
      </c>
      <c r="B33" s="328" t="str">
        <f>IF('入力①（基本情報入力シート）'!C47="","",'入力①（基本情報入力シート）'!C47)</f>
        <v/>
      </c>
      <c r="C33" s="329" t="str">
        <f>IF('入力①（基本情報入力シート）'!D47="","",'入力①（基本情報入力シート）'!D47)</f>
        <v/>
      </c>
      <c r="D33" s="329" t="str">
        <f>IF('入力①（基本情報入力シート）'!E47="","",'入力①（基本情報入力シート）'!E47)</f>
        <v/>
      </c>
      <c r="E33" s="330" t="str">
        <f>IF('入力①（基本情報入力シート）'!F47="","",'入力①（基本情報入力シート）'!F47)</f>
        <v/>
      </c>
      <c r="F33" s="330" t="str">
        <f>IF('入力①（基本情報入力シート）'!G47="","",'入力①（基本情報入力シート）'!G47)</f>
        <v/>
      </c>
      <c r="G33" s="330" t="str">
        <f>IF('入力①（基本情報入力シート）'!H47="","",'入力①（基本情報入力シート）'!H47)</f>
        <v/>
      </c>
      <c r="H33" s="330" t="str">
        <f>IF('入力①（基本情報入力シート）'!I47="","",'入力①（基本情報入力シート）'!I47)</f>
        <v/>
      </c>
      <c r="I33" s="330" t="str">
        <f>IF('入力①（基本情報入力シート）'!J47="","",'入力①（基本情報入力シート）'!J47)</f>
        <v/>
      </c>
      <c r="J33" s="330" t="str">
        <f>IF('入力①（基本情報入力シート）'!K47="","",'入力①（基本情報入力シート）'!K47)</f>
        <v/>
      </c>
      <c r="K33" s="331" t="str">
        <f>IF('入力①（基本情報入力シート）'!L47="","",'入力①（基本情報入力シート）'!L47)</f>
        <v/>
      </c>
      <c r="L33" s="332" t="s">
        <v>237</v>
      </c>
      <c r="M33" s="333" t="str">
        <f>IF('入力①（基本情報入力シート）'!M47="","",'入力①（基本情報入力シート）'!M47)</f>
        <v/>
      </c>
      <c r="N33" s="334" t="str">
        <f>IF('入力①（基本情報入力シート）'!R47="","",'入力①（基本情報入力シート）'!R47)</f>
        <v/>
      </c>
      <c r="O33" s="334" t="str">
        <f>IF('入力①（基本情報入力シート）'!W47="","",'入力①（基本情報入力シート）'!W47)</f>
        <v/>
      </c>
      <c r="P33" s="335" t="str">
        <f>IF('入力①（基本情報入力シート）'!X47="","",'入力①（基本情報入力シート）'!X47)</f>
        <v/>
      </c>
      <c r="Q33" s="336" t="str">
        <f>IF('入力①（基本情報入力シート）'!Y47="","",'入力①（基本情報入力シート）'!Y47)</f>
        <v/>
      </c>
      <c r="R33" s="230"/>
      <c r="S33" s="348"/>
      <c r="T33" s="348"/>
      <c r="U33" s="348"/>
      <c r="V33" s="364"/>
      <c r="W33" s="360"/>
      <c r="X33" s="349"/>
      <c r="Y33" s="349"/>
      <c r="Z33" s="349"/>
      <c r="AA33" s="349"/>
      <c r="AB33" s="349"/>
      <c r="AC33" s="349"/>
      <c r="AD33" s="349"/>
      <c r="AE33" s="350"/>
      <c r="AF33" s="350"/>
      <c r="AG33" s="351"/>
      <c r="AH33" s="369"/>
      <c r="AI33" s="357"/>
      <c r="AJ33" s="352"/>
      <c r="AK33" s="352"/>
    </row>
    <row r="34" spans="1:37" ht="48" customHeight="1">
      <c r="A34" s="229">
        <f t="shared" si="2"/>
        <v>16</v>
      </c>
      <c r="B34" s="328" t="str">
        <f>IF('入力①（基本情報入力シート）'!C48="","",'入力①（基本情報入力シート）'!C48)</f>
        <v/>
      </c>
      <c r="C34" s="329" t="str">
        <f>IF('入力①（基本情報入力シート）'!D48="","",'入力①（基本情報入力シート）'!D48)</f>
        <v/>
      </c>
      <c r="D34" s="329" t="str">
        <f>IF('入力①（基本情報入力シート）'!E48="","",'入力①（基本情報入力シート）'!E48)</f>
        <v/>
      </c>
      <c r="E34" s="330" t="str">
        <f>IF('入力①（基本情報入力シート）'!F48="","",'入力①（基本情報入力シート）'!F48)</f>
        <v/>
      </c>
      <c r="F34" s="330" t="str">
        <f>IF('入力①（基本情報入力シート）'!G48="","",'入力①（基本情報入力シート）'!G48)</f>
        <v/>
      </c>
      <c r="G34" s="330" t="str">
        <f>IF('入力①（基本情報入力シート）'!H48="","",'入力①（基本情報入力シート）'!H48)</f>
        <v/>
      </c>
      <c r="H34" s="330" t="str">
        <f>IF('入力①（基本情報入力シート）'!I48="","",'入力①（基本情報入力シート）'!I48)</f>
        <v/>
      </c>
      <c r="I34" s="330" t="str">
        <f>IF('入力①（基本情報入力シート）'!J48="","",'入力①（基本情報入力シート）'!J48)</f>
        <v/>
      </c>
      <c r="J34" s="330" t="str">
        <f>IF('入力①（基本情報入力シート）'!K48="","",'入力①（基本情報入力シート）'!K48)</f>
        <v/>
      </c>
      <c r="K34" s="331" t="str">
        <f>IF('入力①（基本情報入力シート）'!L48="","",'入力①（基本情報入力シート）'!L48)</f>
        <v/>
      </c>
      <c r="L34" s="332" t="s">
        <v>238</v>
      </c>
      <c r="M34" s="333" t="str">
        <f>IF('入力①（基本情報入力シート）'!M48="","",'入力①（基本情報入力シート）'!M48)</f>
        <v/>
      </c>
      <c r="N34" s="334" t="str">
        <f>IF('入力①（基本情報入力シート）'!R48="","",'入力①（基本情報入力シート）'!R48)</f>
        <v/>
      </c>
      <c r="O34" s="334" t="str">
        <f>IF('入力①（基本情報入力シート）'!W48="","",'入力①（基本情報入力シート）'!W48)</f>
        <v/>
      </c>
      <c r="P34" s="335" t="str">
        <f>IF('入力①（基本情報入力シート）'!X48="","",'入力①（基本情報入力シート）'!X48)</f>
        <v/>
      </c>
      <c r="Q34" s="336" t="str">
        <f>IF('入力①（基本情報入力シート）'!Y48="","",'入力①（基本情報入力シート）'!Y48)</f>
        <v/>
      </c>
      <c r="R34" s="230"/>
      <c r="S34" s="348"/>
      <c r="T34" s="348"/>
      <c r="U34" s="348"/>
      <c r="V34" s="364"/>
      <c r="W34" s="360"/>
      <c r="X34" s="349"/>
      <c r="Y34" s="349"/>
      <c r="Z34" s="349"/>
      <c r="AA34" s="349"/>
      <c r="AB34" s="349"/>
      <c r="AC34" s="349"/>
      <c r="AD34" s="349"/>
      <c r="AE34" s="350"/>
      <c r="AF34" s="350"/>
      <c r="AG34" s="351"/>
      <c r="AH34" s="369"/>
      <c r="AI34" s="357"/>
      <c r="AJ34" s="352"/>
      <c r="AK34" s="352"/>
    </row>
    <row r="35" spans="1:37" ht="48" customHeight="1">
      <c r="A35" s="229">
        <f t="shared" si="2"/>
        <v>17</v>
      </c>
      <c r="B35" s="328" t="str">
        <f>IF('入力①（基本情報入力シート）'!C49="","",'入力①（基本情報入力シート）'!C49)</f>
        <v/>
      </c>
      <c r="C35" s="329" t="str">
        <f>IF('入力①（基本情報入力シート）'!D49="","",'入力①（基本情報入力シート）'!D49)</f>
        <v/>
      </c>
      <c r="D35" s="329" t="str">
        <f>IF('入力①（基本情報入力シート）'!E49="","",'入力①（基本情報入力シート）'!E49)</f>
        <v/>
      </c>
      <c r="E35" s="330" t="str">
        <f>IF('入力①（基本情報入力シート）'!F49="","",'入力①（基本情報入力シート）'!F49)</f>
        <v/>
      </c>
      <c r="F35" s="330" t="str">
        <f>IF('入力①（基本情報入力シート）'!G49="","",'入力①（基本情報入力シート）'!G49)</f>
        <v/>
      </c>
      <c r="G35" s="330" t="str">
        <f>IF('入力①（基本情報入力シート）'!H49="","",'入力①（基本情報入力シート）'!H49)</f>
        <v/>
      </c>
      <c r="H35" s="330" t="str">
        <f>IF('入力①（基本情報入力シート）'!I49="","",'入力①（基本情報入力シート）'!I49)</f>
        <v/>
      </c>
      <c r="I35" s="330" t="str">
        <f>IF('入力①（基本情報入力シート）'!J49="","",'入力①（基本情報入力シート）'!J49)</f>
        <v/>
      </c>
      <c r="J35" s="330" t="str">
        <f>IF('入力①（基本情報入力シート）'!K49="","",'入力①（基本情報入力シート）'!K49)</f>
        <v/>
      </c>
      <c r="K35" s="331" t="str">
        <f>IF('入力①（基本情報入力シート）'!L49="","",'入力①（基本情報入力シート）'!L49)</f>
        <v/>
      </c>
      <c r="L35" s="332" t="s">
        <v>239</v>
      </c>
      <c r="M35" s="333" t="str">
        <f>IF('入力①（基本情報入力シート）'!M49="","",'入力①（基本情報入力シート）'!M49)</f>
        <v/>
      </c>
      <c r="N35" s="334" t="str">
        <f>IF('入力①（基本情報入力シート）'!R49="","",'入力①（基本情報入力シート）'!R49)</f>
        <v/>
      </c>
      <c r="O35" s="334" t="str">
        <f>IF('入力①（基本情報入力シート）'!W49="","",'入力①（基本情報入力シート）'!W49)</f>
        <v/>
      </c>
      <c r="P35" s="335" t="str">
        <f>IF('入力①（基本情報入力シート）'!X49="","",'入力①（基本情報入力シート）'!X49)</f>
        <v/>
      </c>
      <c r="Q35" s="336" t="str">
        <f>IF('入力①（基本情報入力シート）'!Y49="","",'入力①（基本情報入力シート）'!Y49)</f>
        <v/>
      </c>
      <c r="R35" s="230"/>
      <c r="S35" s="348"/>
      <c r="T35" s="348"/>
      <c r="U35" s="348"/>
      <c r="V35" s="364"/>
      <c r="W35" s="360"/>
      <c r="X35" s="349"/>
      <c r="Y35" s="349"/>
      <c r="Z35" s="349"/>
      <c r="AA35" s="349"/>
      <c r="AB35" s="349"/>
      <c r="AC35" s="349"/>
      <c r="AD35" s="349"/>
      <c r="AE35" s="350"/>
      <c r="AF35" s="350"/>
      <c r="AG35" s="351"/>
      <c r="AH35" s="369"/>
      <c r="AI35" s="357"/>
      <c r="AJ35" s="352"/>
      <c r="AK35" s="352"/>
    </row>
    <row r="36" spans="1:37" ht="48" customHeight="1">
      <c r="A36" s="229">
        <f t="shared" si="2"/>
        <v>18</v>
      </c>
      <c r="B36" s="328" t="str">
        <f>IF('入力①（基本情報入力シート）'!C50="","",'入力①（基本情報入力シート）'!C50)</f>
        <v/>
      </c>
      <c r="C36" s="329" t="str">
        <f>IF('入力①（基本情報入力シート）'!D50="","",'入力①（基本情報入力シート）'!D50)</f>
        <v/>
      </c>
      <c r="D36" s="329" t="str">
        <f>IF('入力①（基本情報入力シート）'!E50="","",'入力①（基本情報入力シート）'!E50)</f>
        <v/>
      </c>
      <c r="E36" s="330" t="str">
        <f>IF('入力①（基本情報入力シート）'!F50="","",'入力①（基本情報入力シート）'!F50)</f>
        <v/>
      </c>
      <c r="F36" s="330" t="str">
        <f>IF('入力①（基本情報入力シート）'!G50="","",'入力①（基本情報入力シート）'!G50)</f>
        <v/>
      </c>
      <c r="G36" s="330" t="str">
        <f>IF('入力①（基本情報入力シート）'!H50="","",'入力①（基本情報入力シート）'!H50)</f>
        <v/>
      </c>
      <c r="H36" s="330" t="str">
        <f>IF('入力①（基本情報入力シート）'!I50="","",'入力①（基本情報入力シート）'!I50)</f>
        <v/>
      </c>
      <c r="I36" s="330" t="str">
        <f>IF('入力①（基本情報入力シート）'!J50="","",'入力①（基本情報入力シート）'!J50)</f>
        <v/>
      </c>
      <c r="J36" s="330" t="str">
        <f>IF('入力①（基本情報入力シート）'!K50="","",'入力①（基本情報入力シート）'!K50)</f>
        <v/>
      </c>
      <c r="K36" s="331" t="str">
        <f>IF('入力①（基本情報入力シート）'!L50="","",'入力①（基本情報入力シート）'!L50)</f>
        <v/>
      </c>
      <c r="L36" s="332" t="s">
        <v>240</v>
      </c>
      <c r="M36" s="333" t="str">
        <f>IF('入力①（基本情報入力シート）'!M50="","",'入力①（基本情報入力シート）'!M50)</f>
        <v/>
      </c>
      <c r="N36" s="334" t="str">
        <f>IF('入力①（基本情報入力シート）'!R50="","",'入力①（基本情報入力シート）'!R50)</f>
        <v/>
      </c>
      <c r="O36" s="334" t="str">
        <f>IF('入力①（基本情報入力シート）'!W50="","",'入力①（基本情報入力シート）'!W50)</f>
        <v/>
      </c>
      <c r="P36" s="335" t="str">
        <f>IF('入力①（基本情報入力シート）'!X50="","",'入力①（基本情報入力シート）'!X50)</f>
        <v/>
      </c>
      <c r="Q36" s="336" t="str">
        <f>IF('入力①（基本情報入力シート）'!Y50="","",'入力①（基本情報入力シート）'!Y50)</f>
        <v/>
      </c>
      <c r="R36" s="230"/>
      <c r="S36" s="348"/>
      <c r="T36" s="348"/>
      <c r="U36" s="348"/>
      <c r="V36" s="364"/>
      <c r="W36" s="360"/>
      <c r="X36" s="349"/>
      <c r="Y36" s="349"/>
      <c r="Z36" s="349"/>
      <c r="AA36" s="349"/>
      <c r="AB36" s="349"/>
      <c r="AC36" s="349"/>
      <c r="AD36" s="349"/>
      <c r="AE36" s="350"/>
      <c r="AF36" s="350"/>
      <c r="AG36" s="351"/>
      <c r="AH36" s="369"/>
      <c r="AI36" s="357"/>
      <c r="AJ36" s="352"/>
      <c r="AK36" s="352"/>
    </row>
    <row r="37" spans="1:37" ht="48" customHeight="1">
      <c r="A37" s="229">
        <f t="shared" si="2"/>
        <v>19</v>
      </c>
      <c r="B37" s="328" t="str">
        <f>IF('入力①（基本情報入力シート）'!C51="","",'入力①（基本情報入力シート）'!C51)</f>
        <v/>
      </c>
      <c r="C37" s="329" t="str">
        <f>IF('入力①（基本情報入力シート）'!D51="","",'入力①（基本情報入力シート）'!D51)</f>
        <v/>
      </c>
      <c r="D37" s="329" t="str">
        <f>IF('入力①（基本情報入力シート）'!E51="","",'入力①（基本情報入力シート）'!E51)</f>
        <v/>
      </c>
      <c r="E37" s="330" t="str">
        <f>IF('入力①（基本情報入力シート）'!F51="","",'入力①（基本情報入力シート）'!F51)</f>
        <v/>
      </c>
      <c r="F37" s="330" t="str">
        <f>IF('入力①（基本情報入力シート）'!G51="","",'入力①（基本情報入力シート）'!G51)</f>
        <v/>
      </c>
      <c r="G37" s="330" t="str">
        <f>IF('入力①（基本情報入力シート）'!H51="","",'入力①（基本情報入力シート）'!H51)</f>
        <v/>
      </c>
      <c r="H37" s="330" t="str">
        <f>IF('入力①（基本情報入力シート）'!I51="","",'入力①（基本情報入力シート）'!I51)</f>
        <v/>
      </c>
      <c r="I37" s="330" t="str">
        <f>IF('入力①（基本情報入力シート）'!J51="","",'入力①（基本情報入力シート）'!J51)</f>
        <v/>
      </c>
      <c r="J37" s="330" t="str">
        <f>IF('入力①（基本情報入力シート）'!K51="","",'入力①（基本情報入力シート）'!K51)</f>
        <v/>
      </c>
      <c r="K37" s="331" t="str">
        <f>IF('入力①（基本情報入力シート）'!L51="","",'入力①（基本情報入力シート）'!L51)</f>
        <v/>
      </c>
      <c r="L37" s="332" t="s">
        <v>241</v>
      </c>
      <c r="M37" s="333" t="str">
        <f>IF('入力①（基本情報入力シート）'!M51="","",'入力①（基本情報入力シート）'!M51)</f>
        <v/>
      </c>
      <c r="N37" s="334" t="str">
        <f>IF('入力①（基本情報入力シート）'!R51="","",'入力①（基本情報入力シート）'!R51)</f>
        <v/>
      </c>
      <c r="O37" s="334" t="str">
        <f>IF('入力①（基本情報入力シート）'!W51="","",'入力①（基本情報入力シート）'!W51)</f>
        <v/>
      </c>
      <c r="P37" s="335" t="str">
        <f>IF('入力①（基本情報入力シート）'!X51="","",'入力①（基本情報入力シート）'!X51)</f>
        <v/>
      </c>
      <c r="Q37" s="336" t="str">
        <f>IF('入力①（基本情報入力シート）'!Y51="","",'入力①（基本情報入力シート）'!Y51)</f>
        <v/>
      </c>
      <c r="R37" s="230"/>
      <c r="S37" s="348"/>
      <c r="T37" s="348"/>
      <c r="U37" s="348"/>
      <c r="V37" s="364"/>
      <c r="W37" s="360"/>
      <c r="X37" s="349"/>
      <c r="Y37" s="349"/>
      <c r="Z37" s="349"/>
      <c r="AA37" s="349"/>
      <c r="AB37" s="349"/>
      <c r="AC37" s="349"/>
      <c r="AD37" s="349"/>
      <c r="AE37" s="350"/>
      <c r="AF37" s="350"/>
      <c r="AG37" s="351"/>
      <c r="AH37" s="369"/>
      <c r="AI37" s="357"/>
      <c r="AJ37" s="352"/>
      <c r="AK37" s="352"/>
    </row>
    <row r="38" spans="1:37" ht="48" customHeight="1">
      <c r="A38" s="229">
        <f t="shared" si="2"/>
        <v>20</v>
      </c>
      <c r="B38" s="328" t="str">
        <f>IF('入力①（基本情報入力シート）'!C52="","",'入力①（基本情報入力シート）'!C52)</f>
        <v/>
      </c>
      <c r="C38" s="329" t="str">
        <f>IF('入力①（基本情報入力シート）'!D52="","",'入力①（基本情報入力シート）'!D52)</f>
        <v/>
      </c>
      <c r="D38" s="329" t="str">
        <f>IF('入力①（基本情報入力シート）'!E52="","",'入力①（基本情報入力シート）'!E52)</f>
        <v/>
      </c>
      <c r="E38" s="337" t="str">
        <f>IF('入力①（基本情報入力シート）'!F52="","",'入力①（基本情報入力シート）'!F52)</f>
        <v/>
      </c>
      <c r="F38" s="337" t="str">
        <f>IF('入力①（基本情報入力シート）'!G52="","",'入力①（基本情報入力シート）'!G52)</f>
        <v/>
      </c>
      <c r="G38" s="337" t="str">
        <f>IF('入力①（基本情報入力シート）'!H52="","",'入力①（基本情報入力シート）'!H52)</f>
        <v/>
      </c>
      <c r="H38" s="337" t="str">
        <f>IF('入力①（基本情報入力シート）'!I52="","",'入力①（基本情報入力シート）'!I52)</f>
        <v/>
      </c>
      <c r="I38" s="337" t="str">
        <f>IF('入力①（基本情報入力シート）'!J52="","",'入力①（基本情報入力シート）'!J52)</f>
        <v/>
      </c>
      <c r="J38" s="337" t="str">
        <f>IF('入力①（基本情報入力シート）'!K52="","",'入力①（基本情報入力シート）'!K52)</f>
        <v/>
      </c>
      <c r="K38" s="338" t="str">
        <f>IF('入力①（基本情報入力シート）'!L52="","",'入力①（基本情報入力シート）'!L52)</f>
        <v/>
      </c>
      <c r="L38" s="332" t="s">
        <v>242</v>
      </c>
      <c r="M38" s="334" t="str">
        <f>IF('入力①（基本情報入力シート）'!M52="","",'入力①（基本情報入力シート）'!M52)</f>
        <v/>
      </c>
      <c r="N38" s="334" t="str">
        <f>IF('入力①（基本情報入力シート）'!R52="","",'入力①（基本情報入力シート）'!R52)</f>
        <v/>
      </c>
      <c r="O38" s="334" t="str">
        <f>IF('入力①（基本情報入力シート）'!W52="","",'入力①（基本情報入力シート）'!W52)</f>
        <v/>
      </c>
      <c r="P38" s="339" t="str">
        <f>IF('入力①（基本情報入力シート）'!X52="","",'入力①（基本情報入力シート）'!X52)</f>
        <v/>
      </c>
      <c r="Q38" s="340" t="str">
        <f>IF('入力①（基本情報入力シート）'!Y52="","",'入力①（基本情報入力シート）'!Y52)</f>
        <v/>
      </c>
      <c r="R38" s="230"/>
      <c r="S38" s="348"/>
      <c r="T38" s="348"/>
      <c r="U38" s="348"/>
      <c r="V38" s="364"/>
      <c r="W38" s="360"/>
      <c r="X38" s="349"/>
      <c r="Y38" s="349"/>
      <c r="Z38" s="349"/>
      <c r="AA38" s="349"/>
      <c r="AB38" s="349"/>
      <c r="AC38" s="349"/>
      <c r="AD38" s="349"/>
      <c r="AE38" s="350"/>
      <c r="AF38" s="350"/>
      <c r="AG38" s="351"/>
      <c r="AH38" s="369"/>
      <c r="AI38" s="357"/>
      <c r="AJ38" s="352"/>
      <c r="AK38" s="352"/>
    </row>
    <row r="39" spans="1:37" ht="48" customHeight="1">
      <c r="A39" s="229">
        <f t="shared" si="2"/>
        <v>21</v>
      </c>
      <c r="B39" s="328" t="str">
        <f>IF('入力①（基本情報入力シート）'!C53="","",'入力①（基本情報入力シート）'!C53)</f>
        <v/>
      </c>
      <c r="C39" s="329" t="str">
        <f>IF('入力①（基本情報入力シート）'!D53="","",'入力①（基本情報入力シート）'!D53)</f>
        <v/>
      </c>
      <c r="D39" s="329" t="str">
        <f>IF('入力①（基本情報入力シート）'!E53="","",'入力①（基本情報入力シート）'!E53)</f>
        <v/>
      </c>
      <c r="E39" s="330" t="str">
        <f>IF('入力①（基本情報入力シート）'!F53="","",'入力①（基本情報入力シート）'!F53)</f>
        <v/>
      </c>
      <c r="F39" s="330" t="str">
        <f>IF('入力①（基本情報入力シート）'!G53="","",'入力①（基本情報入力シート）'!G53)</f>
        <v/>
      </c>
      <c r="G39" s="330" t="str">
        <f>IF('入力①（基本情報入力シート）'!H53="","",'入力①（基本情報入力シート）'!H53)</f>
        <v/>
      </c>
      <c r="H39" s="330" t="str">
        <f>IF('入力①（基本情報入力シート）'!I53="","",'入力①（基本情報入力シート）'!I53)</f>
        <v/>
      </c>
      <c r="I39" s="330" t="str">
        <f>IF('入力①（基本情報入力シート）'!J53="","",'入力①（基本情報入力シート）'!J53)</f>
        <v/>
      </c>
      <c r="J39" s="330" t="str">
        <f>IF('入力①（基本情報入力シート）'!K53="","",'入力①（基本情報入力シート）'!K53)</f>
        <v/>
      </c>
      <c r="K39" s="331" t="str">
        <f>IF('入力①（基本情報入力シート）'!L53="","",'入力①（基本情報入力シート）'!L53)</f>
        <v/>
      </c>
      <c r="L39" s="332" t="s">
        <v>243</v>
      </c>
      <c r="M39" s="333" t="str">
        <f>IF('入力①（基本情報入力シート）'!M53="","",'入力①（基本情報入力シート）'!M53)</f>
        <v/>
      </c>
      <c r="N39" s="334" t="str">
        <f>IF('入力①（基本情報入力シート）'!R53="","",'入力①（基本情報入力シート）'!R53)</f>
        <v/>
      </c>
      <c r="O39" s="334" t="str">
        <f>IF('入力①（基本情報入力シート）'!W53="","",'入力①（基本情報入力シート）'!W53)</f>
        <v/>
      </c>
      <c r="P39" s="335" t="str">
        <f>IF('入力①（基本情報入力シート）'!X53="","",'入力①（基本情報入力シート）'!X53)</f>
        <v/>
      </c>
      <c r="Q39" s="336" t="str">
        <f>IF('入力①（基本情報入力シート）'!Y53="","",'入力①（基本情報入力シート）'!Y53)</f>
        <v/>
      </c>
      <c r="R39" s="230"/>
      <c r="S39" s="348"/>
      <c r="T39" s="348"/>
      <c r="U39" s="348"/>
      <c r="V39" s="364"/>
      <c r="W39" s="360"/>
      <c r="X39" s="349"/>
      <c r="Y39" s="349"/>
      <c r="Z39" s="349"/>
      <c r="AA39" s="349"/>
      <c r="AB39" s="349"/>
      <c r="AC39" s="349"/>
      <c r="AD39" s="349"/>
      <c r="AE39" s="350"/>
      <c r="AF39" s="350"/>
      <c r="AG39" s="351"/>
      <c r="AH39" s="369"/>
      <c r="AI39" s="357"/>
      <c r="AJ39" s="352"/>
      <c r="AK39" s="352"/>
    </row>
    <row r="40" spans="1:37" ht="48" customHeight="1">
      <c r="A40" s="229">
        <f t="shared" si="2"/>
        <v>22</v>
      </c>
      <c r="B40" s="328" t="str">
        <f>IF('入力①（基本情報入力シート）'!C54="","",'入力①（基本情報入力シート）'!C54)</f>
        <v/>
      </c>
      <c r="C40" s="329" t="str">
        <f>IF('入力①（基本情報入力シート）'!D54="","",'入力①（基本情報入力シート）'!D54)</f>
        <v/>
      </c>
      <c r="D40" s="329" t="str">
        <f>IF('入力①（基本情報入力シート）'!E54="","",'入力①（基本情報入力シート）'!E54)</f>
        <v/>
      </c>
      <c r="E40" s="330" t="str">
        <f>IF('入力①（基本情報入力シート）'!F54="","",'入力①（基本情報入力シート）'!F54)</f>
        <v/>
      </c>
      <c r="F40" s="330" t="str">
        <f>IF('入力①（基本情報入力シート）'!G54="","",'入力①（基本情報入力シート）'!G54)</f>
        <v/>
      </c>
      <c r="G40" s="330" t="str">
        <f>IF('入力①（基本情報入力シート）'!H54="","",'入力①（基本情報入力シート）'!H54)</f>
        <v/>
      </c>
      <c r="H40" s="330" t="str">
        <f>IF('入力①（基本情報入力シート）'!I54="","",'入力①（基本情報入力シート）'!I54)</f>
        <v/>
      </c>
      <c r="I40" s="330" t="str">
        <f>IF('入力①（基本情報入力シート）'!J54="","",'入力①（基本情報入力シート）'!J54)</f>
        <v/>
      </c>
      <c r="J40" s="330" t="str">
        <f>IF('入力①（基本情報入力シート）'!K54="","",'入力①（基本情報入力シート）'!K54)</f>
        <v/>
      </c>
      <c r="K40" s="331" t="str">
        <f>IF('入力①（基本情報入力シート）'!L54="","",'入力①（基本情報入力シート）'!L54)</f>
        <v/>
      </c>
      <c r="L40" s="332" t="s">
        <v>244</v>
      </c>
      <c r="M40" s="333" t="str">
        <f>IF('入力①（基本情報入力シート）'!M54="","",'入力①（基本情報入力シート）'!M54)</f>
        <v/>
      </c>
      <c r="N40" s="334" t="str">
        <f>IF('入力①（基本情報入力シート）'!R54="","",'入力①（基本情報入力シート）'!R54)</f>
        <v/>
      </c>
      <c r="O40" s="334" t="str">
        <f>IF('入力①（基本情報入力シート）'!W54="","",'入力①（基本情報入力シート）'!W54)</f>
        <v/>
      </c>
      <c r="P40" s="335" t="str">
        <f>IF('入力①（基本情報入力シート）'!X54="","",'入力①（基本情報入力シート）'!X54)</f>
        <v/>
      </c>
      <c r="Q40" s="336" t="str">
        <f>IF('入力①（基本情報入力シート）'!Y54="","",'入力①（基本情報入力シート）'!Y54)</f>
        <v/>
      </c>
      <c r="R40" s="230"/>
      <c r="S40" s="348"/>
      <c r="T40" s="348"/>
      <c r="U40" s="348"/>
      <c r="V40" s="364"/>
      <c r="W40" s="360"/>
      <c r="X40" s="349"/>
      <c r="Y40" s="349"/>
      <c r="Z40" s="349"/>
      <c r="AA40" s="349"/>
      <c r="AB40" s="349"/>
      <c r="AC40" s="349"/>
      <c r="AD40" s="349"/>
      <c r="AE40" s="350"/>
      <c r="AF40" s="350"/>
      <c r="AG40" s="351"/>
      <c r="AH40" s="369"/>
      <c r="AI40" s="357"/>
      <c r="AJ40" s="352"/>
      <c r="AK40" s="352"/>
    </row>
    <row r="41" spans="1:37" ht="48" customHeight="1">
      <c r="A41" s="229">
        <f t="shared" si="2"/>
        <v>23</v>
      </c>
      <c r="B41" s="328" t="str">
        <f>IF('入力①（基本情報入力シート）'!C55="","",'入力①（基本情報入力シート）'!C55)</f>
        <v/>
      </c>
      <c r="C41" s="329" t="str">
        <f>IF('入力①（基本情報入力シート）'!D55="","",'入力①（基本情報入力シート）'!D55)</f>
        <v/>
      </c>
      <c r="D41" s="329" t="str">
        <f>IF('入力①（基本情報入力シート）'!E55="","",'入力①（基本情報入力シート）'!E55)</f>
        <v/>
      </c>
      <c r="E41" s="330" t="str">
        <f>IF('入力①（基本情報入力シート）'!F55="","",'入力①（基本情報入力シート）'!F55)</f>
        <v/>
      </c>
      <c r="F41" s="330" t="str">
        <f>IF('入力①（基本情報入力シート）'!G55="","",'入力①（基本情報入力シート）'!G55)</f>
        <v/>
      </c>
      <c r="G41" s="330" t="str">
        <f>IF('入力①（基本情報入力シート）'!H55="","",'入力①（基本情報入力シート）'!H55)</f>
        <v/>
      </c>
      <c r="H41" s="330" t="str">
        <f>IF('入力①（基本情報入力シート）'!I55="","",'入力①（基本情報入力シート）'!I55)</f>
        <v/>
      </c>
      <c r="I41" s="330" t="str">
        <f>IF('入力①（基本情報入力シート）'!J55="","",'入力①（基本情報入力シート）'!J55)</f>
        <v/>
      </c>
      <c r="J41" s="330" t="str">
        <f>IF('入力①（基本情報入力シート）'!K55="","",'入力①（基本情報入力シート）'!K55)</f>
        <v/>
      </c>
      <c r="K41" s="331" t="str">
        <f>IF('入力①（基本情報入力シート）'!L55="","",'入力①（基本情報入力シート）'!L55)</f>
        <v/>
      </c>
      <c r="L41" s="332" t="s">
        <v>245</v>
      </c>
      <c r="M41" s="333" t="str">
        <f>IF('入力①（基本情報入力シート）'!M55="","",'入力①（基本情報入力シート）'!M55)</f>
        <v/>
      </c>
      <c r="N41" s="334" t="str">
        <f>IF('入力①（基本情報入力シート）'!R55="","",'入力①（基本情報入力シート）'!R55)</f>
        <v/>
      </c>
      <c r="O41" s="334" t="str">
        <f>IF('入力①（基本情報入力シート）'!W55="","",'入力①（基本情報入力シート）'!W55)</f>
        <v/>
      </c>
      <c r="P41" s="335" t="str">
        <f>IF('入力①（基本情報入力シート）'!X55="","",'入力①（基本情報入力シート）'!X55)</f>
        <v/>
      </c>
      <c r="Q41" s="336" t="str">
        <f>IF('入力①（基本情報入力シート）'!Y55="","",'入力①（基本情報入力シート）'!Y55)</f>
        <v/>
      </c>
      <c r="R41" s="230"/>
      <c r="S41" s="348"/>
      <c r="T41" s="348"/>
      <c r="U41" s="348"/>
      <c r="V41" s="364"/>
      <c r="W41" s="360"/>
      <c r="X41" s="349"/>
      <c r="Y41" s="349"/>
      <c r="Z41" s="349"/>
      <c r="AA41" s="349"/>
      <c r="AB41" s="349"/>
      <c r="AC41" s="349"/>
      <c r="AD41" s="349"/>
      <c r="AE41" s="350"/>
      <c r="AF41" s="350"/>
      <c r="AG41" s="351"/>
      <c r="AH41" s="369"/>
      <c r="AI41" s="357"/>
      <c r="AJ41" s="352"/>
      <c r="AK41" s="352"/>
    </row>
    <row r="42" spans="1:37" ht="48" customHeight="1">
      <c r="A42" s="229">
        <f t="shared" si="2"/>
        <v>24</v>
      </c>
      <c r="B42" s="328" t="str">
        <f>IF('入力①（基本情報入力シート）'!C56="","",'入力①（基本情報入力シート）'!C56)</f>
        <v/>
      </c>
      <c r="C42" s="329" t="str">
        <f>IF('入力①（基本情報入力シート）'!D56="","",'入力①（基本情報入力シート）'!D56)</f>
        <v/>
      </c>
      <c r="D42" s="329" t="str">
        <f>IF('入力①（基本情報入力シート）'!E56="","",'入力①（基本情報入力シート）'!E56)</f>
        <v/>
      </c>
      <c r="E42" s="330" t="str">
        <f>IF('入力①（基本情報入力シート）'!F56="","",'入力①（基本情報入力シート）'!F56)</f>
        <v/>
      </c>
      <c r="F42" s="330" t="str">
        <f>IF('入力①（基本情報入力シート）'!G56="","",'入力①（基本情報入力シート）'!G56)</f>
        <v/>
      </c>
      <c r="G42" s="330" t="str">
        <f>IF('入力①（基本情報入力シート）'!H56="","",'入力①（基本情報入力シート）'!H56)</f>
        <v/>
      </c>
      <c r="H42" s="330" t="str">
        <f>IF('入力①（基本情報入力シート）'!I56="","",'入力①（基本情報入力シート）'!I56)</f>
        <v/>
      </c>
      <c r="I42" s="330" t="str">
        <f>IF('入力①（基本情報入力シート）'!J56="","",'入力①（基本情報入力シート）'!J56)</f>
        <v/>
      </c>
      <c r="J42" s="330" t="str">
        <f>IF('入力①（基本情報入力シート）'!K56="","",'入力①（基本情報入力シート）'!K56)</f>
        <v/>
      </c>
      <c r="K42" s="331" t="str">
        <f>IF('入力①（基本情報入力シート）'!L56="","",'入力①（基本情報入力シート）'!L56)</f>
        <v/>
      </c>
      <c r="L42" s="332" t="s">
        <v>246</v>
      </c>
      <c r="M42" s="333" t="str">
        <f>IF('入力①（基本情報入力シート）'!M56="","",'入力①（基本情報入力シート）'!M56)</f>
        <v/>
      </c>
      <c r="N42" s="334" t="str">
        <f>IF('入力①（基本情報入力シート）'!R56="","",'入力①（基本情報入力シート）'!R56)</f>
        <v/>
      </c>
      <c r="O42" s="334" t="str">
        <f>IF('入力①（基本情報入力シート）'!W56="","",'入力①（基本情報入力シート）'!W56)</f>
        <v/>
      </c>
      <c r="P42" s="335" t="str">
        <f>IF('入力①（基本情報入力シート）'!X56="","",'入力①（基本情報入力シート）'!X56)</f>
        <v/>
      </c>
      <c r="Q42" s="336" t="str">
        <f>IF('入力①（基本情報入力シート）'!Y56="","",'入力①（基本情報入力シート）'!Y56)</f>
        <v/>
      </c>
      <c r="R42" s="230"/>
      <c r="S42" s="348"/>
      <c r="T42" s="348"/>
      <c r="U42" s="348"/>
      <c r="V42" s="364"/>
      <c r="W42" s="360"/>
      <c r="X42" s="349"/>
      <c r="Y42" s="349"/>
      <c r="Z42" s="349"/>
      <c r="AA42" s="349"/>
      <c r="AB42" s="349"/>
      <c r="AC42" s="349"/>
      <c r="AD42" s="349"/>
      <c r="AE42" s="350"/>
      <c r="AF42" s="350"/>
      <c r="AG42" s="351"/>
      <c r="AH42" s="369"/>
      <c r="AI42" s="357"/>
      <c r="AJ42" s="352"/>
      <c r="AK42" s="352"/>
    </row>
    <row r="43" spans="1:37" ht="48" customHeight="1">
      <c r="A43" s="229">
        <f t="shared" si="2"/>
        <v>25</v>
      </c>
      <c r="B43" s="328" t="str">
        <f>IF('入力①（基本情報入力シート）'!C57="","",'入力①（基本情報入力シート）'!C57)</f>
        <v/>
      </c>
      <c r="C43" s="329" t="str">
        <f>IF('入力①（基本情報入力シート）'!D57="","",'入力①（基本情報入力シート）'!D57)</f>
        <v/>
      </c>
      <c r="D43" s="329" t="str">
        <f>IF('入力①（基本情報入力シート）'!E57="","",'入力①（基本情報入力シート）'!E57)</f>
        <v/>
      </c>
      <c r="E43" s="330" t="str">
        <f>IF('入力①（基本情報入力シート）'!F57="","",'入力①（基本情報入力シート）'!F57)</f>
        <v/>
      </c>
      <c r="F43" s="330" t="str">
        <f>IF('入力①（基本情報入力シート）'!G57="","",'入力①（基本情報入力シート）'!G57)</f>
        <v/>
      </c>
      <c r="G43" s="330" t="str">
        <f>IF('入力①（基本情報入力シート）'!H57="","",'入力①（基本情報入力シート）'!H57)</f>
        <v/>
      </c>
      <c r="H43" s="330" t="str">
        <f>IF('入力①（基本情報入力シート）'!I57="","",'入力①（基本情報入力シート）'!I57)</f>
        <v/>
      </c>
      <c r="I43" s="330" t="str">
        <f>IF('入力①（基本情報入力シート）'!J57="","",'入力①（基本情報入力シート）'!J57)</f>
        <v/>
      </c>
      <c r="J43" s="330" t="str">
        <f>IF('入力①（基本情報入力シート）'!K57="","",'入力①（基本情報入力シート）'!K57)</f>
        <v/>
      </c>
      <c r="K43" s="331" t="str">
        <f>IF('入力①（基本情報入力シート）'!L57="","",'入力①（基本情報入力シート）'!L57)</f>
        <v/>
      </c>
      <c r="L43" s="332" t="s">
        <v>247</v>
      </c>
      <c r="M43" s="333" t="str">
        <f>IF('入力①（基本情報入力シート）'!M57="","",'入力①（基本情報入力シート）'!M57)</f>
        <v/>
      </c>
      <c r="N43" s="334" t="str">
        <f>IF('入力①（基本情報入力シート）'!R57="","",'入力①（基本情報入力シート）'!R57)</f>
        <v/>
      </c>
      <c r="O43" s="334" t="str">
        <f>IF('入力①（基本情報入力シート）'!W57="","",'入力①（基本情報入力シート）'!W57)</f>
        <v/>
      </c>
      <c r="P43" s="335" t="str">
        <f>IF('入力①（基本情報入力シート）'!X57="","",'入力①（基本情報入力シート）'!X57)</f>
        <v/>
      </c>
      <c r="Q43" s="336" t="str">
        <f>IF('入力①（基本情報入力シート）'!Y57="","",'入力①（基本情報入力シート）'!Y57)</f>
        <v/>
      </c>
      <c r="R43" s="230"/>
      <c r="S43" s="348"/>
      <c r="T43" s="348"/>
      <c r="U43" s="348"/>
      <c r="V43" s="364"/>
      <c r="W43" s="360"/>
      <c r="X43" s="349"/>
      <c r="Y43" s="349"/>
      <c r="Z43" s="349"/>
      <c r="AA43" s="349"/>
      <c r="AB43" s="349"/>
      <c r="AC43" s="349"/>
      <c r="AD43" s="349"/>
      <c r="AE43" s="350"/>
      <c r="AF43" s="350"/>
      <c r="AG43" s="351"/>
      <c r="AH43" s="369"/>
      <c r="AI43" s="357"/>
      <c r="AJ43" s="352"/>
      <c r="AK43" s="352"/>
    </row>
    <row r="44" spans="1:37" ht="48" customHeight="1">
      <c r="A44" s="229">
        <f t="shared" si="2"/>
        <v>26</v>
      </c>
      <c r="B44" s="328" t="str">
        <f>IF('入力①（基本情報入力シート）'!C58="","",'入力①（基本情報入力シート）'!C58)</f>
        <v/>
      </c>
      <c r="C44" s="329" t="str">
        <f>IF('入力①（基本情報入力シート）'!D58="","",'入力①（基本情報入力シート）'!D58)</f>
        <v/>
      </c>
      <c r="D44" s="329" t="str">
        <f>IF('入力①（基本情報入力シート）'!E58="","",'入力①（基本情報入力シート）'!E58)</f>
        <v/>
      </c>
      <c r="E44" s="330" t="str">
        <f>IF('入力①（基本情報入力シート）'!F58="","",'入力①（基本情報入力シート）'!F58)</f>
        <v/>
      </c>
      <c r="F44" s="330" t="str">
        <f>IF('入力①（基本情報入力シート）'!G58="","",'入力①（基本情報入力シート）'!G58)</f>
        <v/>
      </c>
      <c r="G44" s="330" t="str">
        <f>IF('入力①（基本情報入力シート）'!H58="","",'入力①（基本情報入力シート）'!H58)</f>
        <v/>
      </c>
      <c r="H44" s="330" t="str">
        <f>IF('入力①（基本情報入力シート）'!I58="","",'入力①（基本情報入力シート）'!I58)</f>
        <v/>
      </c>
      <c r="I44" s="330" t="str">
        <f>IF('入力①（基本情報入力シート）'!J58="","",'入力①（基本情報入力シート）'!J58)</f>
        <v/>
      </c>
      <c r="J44" s="330" t="str">
        <f>IF('入力①（基本情報入力シート）'!K58="","",'入力①（基本情報入力シート）'!K58)</f>
        <v/>
      </c>
      <c r="K44" s="331" t="str">
        <f>IF('入力①（基本情報入力シート）'!L58="","",'入力①（基本情報入力シート）'!L58)</f>
        <v/>
      </c>
      <c r="L44" s="332" t="s">
        <v>248</v>
      </c>
      <c r="M44" s="333" t="str">
        <f>IF('入力①（基本情報入力シート）'!M58="","",'入力①（基本情報入力シート）'!M58)</f>
        <v/>
      </c>
      <c r="N44" s="334" t="str">
        <f>IF('入力①（基本情報入力シート）'!R58="","",'入力①（基本情報入力シート）'!R58)</f>
        <v/>
      </c>
      <c r="O44" s="334" t="str">
        <f>IF('入力①（基本情報入力シート）'!W58="","",'入力①（基本情報入力シート）'!W58)</f>
        <v/>
      </c>
      <c r="P44" s="335" t="str">
        <f>IF('入力①（基本情報入力シート）'!X58="","",'入力①（基本情報入力シート）'!X58)</f>
        <v/>
      </c>
      <c r="Q44" s="336" t="str">
        <f>IF('入力①（基本情報入力シート）'!Y58="","",'入力①（基本情報入力シート）'!Y58)</f>
        <v/>
      </c>
      <c r="R44" s="230"/>
      <c r="S44" s="348"/>
      <c r="T44" s="348"/>
      <c r="U44" s="348"/>
      <c r="V44" s="364"/>
      <c r="W44" s="360"/>
      <c r="X44" s="349"/>
      <c r="Y44" s="349"/>
      <c r="Z44" s="349"/>
      <c r="AA44" s="349"/>
      <c r="AB44" s="349"/>
      <c r="AC44" s="349"/>
      <c r="AD44" s="349"/>
      <c r="AE44" s="350"/>
      <c r="AF44" s="350"/>
      <c r="AG44" s="351"/>
      <c r="AH44" s="369"/>
      <c r="AI44" s="357"/>
      <c r="AJ44" s="352"/>
      <c r="AK44" s="352"/>
    </row>
    <row r="45" spans="1:37" ht="48" customHeight="1">
      <c r="A45" s="229">
        <f t="shared" si="2"/>
        <v>27</v>
      </c>
      <c r="B45" s="328" t="str">
        <f>IF('入力①（基本情報入力シート）'!C59="","",'入力①（基本情報入力シート）'!C59)</f>
        <v/>
      </c>
      <c r="C45" s="329" t="str">
        <f>IF('入力①（基本情報入力シート）'!D59="","",'入力①（基本情報入力シート）'!D59)</f>
        <v/>
      </c>
      <c r="D45" s="329" t="str">
        <f>IF('入力①（基本情報入力シート）'!E59="","",'入力①（基本情報入力シート）'!E59)</f>
        <v/>
      </c>
      <c r="E45" s="330" t="str">
        <f>IF('入力①（基本情報入力シート）'!F59="","",'入力①（基本情報入力シート）'!F59)</f>
        <v/>
      </c>
      <c r="F45" s="330" t="str">
        <f>IF('入力①（基本情報入力シート）'!G59="","",'入力①（基本情報入力シート）'!G59)</f>
        <v/>
      </c>
      <c r="G45" s="330" t="str">
        <f>IF('入力①（基本情報入力シート）'!H59="","",'入力①（基本情報入力シート）'!H59)</f>
        <v/>
      </c>
      <c r="H45" s="330" t="str">
        <f>IF('入力①（基本情報入力シート）'!I59="","",'入力①（基本情報入力シート）'!I59)</f>
        <v/>
      </c>
      <c r="I45" s="330" t="str">
        <f>IF('入力①（基本情報入力シート）'!J59="","",'入力①（基本情報入力シート）'!J59)</f>
        <v/>
      </c>
      <c r="J45" s="330" t="str">
        <f>IF('入力①（基本情報入力シート）'!K59="","",'入力①（基本情報入力シート）'!K59)</f>
        <v/>
      </c>
      <c r="K45" s="331" t="str">
        <f>IF('入力①（基本情報入力シート）'!L59="","",'入力①（基本情報入力シート）'!L59)</f>
        <v/>
      </c>
      <c r="L45" s="332" t="s">
        <v>249</v>
      </c>
      <c r="M45" s="333" t="str">
        <f>IF('入力①（基本情報入力シート）'!M59="","",'入力①（基本情報入力シート）'!M59)</f>
        <v/>
      </c>
      <c r="N45" s="334" t="str">
        <f>IF('入力①（基本情報入力シート）'!R59="","",'入力①（基本情報入力シート）'!R59)</f>
        <v/>
      </c>
      <c r="O45" s="334" t="str">
        <f>IF('入力①（基本情報入力シート）'!W59="","",'入力①（基本情報入力シート）'!W59)</f>
        <v/>
      </c>
      <c r="P45" s="335" t="str">
        <f>IF('入力①（基本情報入力シート）'!X59="","",'入力①（基本情報入力シート）'!X59)</f>
        <v/>
      </c>
      <c r="Q45" s="336" t="str">
        <f>IF('入力①（基本情報入力シート）'!Y59="","",'入力①（基本情報入力シート）'!Y59)</f>
        <v/>
      </c>
      <c r="R45" s="230"/>
      <c r="S45" s="348"/>
      <c r="T45" s="348"/>
      <c r="U45" s="348"/>
      <c r="V45" s="364"/>
      <c r="W45" s="360"/>
      <c r="X45" s="349"/>
      <c r="Y45" s="349"/>
      <c r="Z45" s="349"/>
      <c r="AA45" s="349"/>
      <c r="AB45" s="349"/>
      <c r="AC45" s="349"/>
      <c r="AD45" s="349"/>
      <c r="AE45" s="350"/>
      <c r="AF45" s="350"/>
      <c r="AG45" s="351"/>
      <c r="AH45" s="369"/>
      <c r="AI45" s="357"/>
      <c r="AJ45" s="352"/>
      <c r="AK45" s="352"/>
    </row>
    <row r="46" spans="1:37" ht="48" customHeight="1">
      <c r="A46" s="229">
        <f t="shared" si="2"/>
        <v>28</v>
      </c>
      <c r="B46" s="328" t="str">
        <f>IF('入力①（基本情報入力シート）'!C60="","",'入力①（基本情報入力シート）'!C60)</f>
        <v/>
      </c>
      <c r="C46" s="329" t="str">
        <f>IF('入力①（基本情報入力シート）'!D60="","",'入力①（基本情報入力シート）'!D60)</f>
        <v/>
      </c>
      <c r="D46" s="329" t="str">
        <f>IF('入力①（基本情報入力シート）'!E60="","",'入力①（基本情報入力シート）'!E60)</f>
        <v/>
      </c>
      <c r="E46" s="330" t="str">
        <f>IF('入力①（基本情報入力シート）'!F60="","",'入力①（基本情報入力シート）'!F60)</f>
        <v/>
      </c>
      <c r="F46" s="330" t="str">
        <f>IF('入力①（基本情報入力シート）'!G60="","",'入力①（基本情報入力シート）'!G60)</f>
        <v/>
      </c>
      <c r="G46" s="330" t="str">
        <f>IF('入力①（基本情報入力シート）'!H60="","",'入力①（基本情報入力シート）'!H60)</f>
        <v/>
      </c>
      <c r="H46" s="330" t="str">
        <f>IF('入力①（基本情報入力シート）'!I60="","",'入力①（基本情報入力シート）'!I60)</f>
        <v/>
      </c>
      <c r="I46" s="330" t="str">
        <f>IF('入力①（基本情報入力シート）'!J60="","",'入力①（基本情報入力シート）'!J60)</f>
        <v/>
      </c>
      <c r="J46" s="330" t="str">
        <f>IF('入力①（基本情報入力シート）'!K60="","",'入力①（基本情報入力シート）'!K60)</f>
        <v/>
      </c>
      <c r="K46" s="331" t="str">
        <f>IF('入力①（基本情報入力シート）'!L60="","",'入力①（基本情報入力シート）'!L60)</f>
        <v/>
      </c>
      <c r="L46" s="332" t="s">
        <v>250</v>
      </c>
      <c r="M46" s="333" t="str">
        <f>IF('入力①（基本情報入力シート）'!M60="","",'入力①（基本情報入力シート）'!M60)</f>
        <v/>
      </c>
      <c r="N46" s="334" t="str">
        <f>IF('入力①（基本情報入力シート）'!R60="","",'入力①（基本情報入力シート）'!R60)</f>
        <v/>
      </c>
      <c r="O46" s="334" t="str">
        <f>IF('入力①（基本情報入力シート）'!W60="","",'入力①（基本情報入力シート）'!W60)</f>
        <v/>
      </c>
      <c r="P46" s="335" t="str">
        <f>IF('入力①（基本情報入力シート）'!X60="","",'入力①（基本情報入力シート）'!X60)</f>
        <v/>
      </c>
      <c r="Q46" s="336" t="str">
        <f>IF('入力①（基本情報入力シート）'!Y60="","",'入力①（基本情報入力シート）'!Y60)</f>
        <v/>
      </c>
      <c r="R46" s="230"/>
      <c r="S46" s="348"/>
      <c r="T46" s="348"/>
      <c r="U46" s="348"/>
      <c r="V46" s="364"/>
      <c r="W46" s="360"/>
      <c r="X46" s="349"/>
      <c r="Y46" s="349"/>
      <c r="Z46" s="349"/>
      <c r="AA46" s="349"/>
      <c r="AB46" s="349"/>
      <c r="AC46" s="349"/>
      <c r="AD46" s="349"/>
      <c r="AE46" s="350"/>
      <c r="AF46" s="350"/>
      <c r="AG46" s="351"/>
      <c r="AH46" s="369"/>
      <c r="AI46" s="357"/>
      <c r="AJ46" s="352"/>
      <c r="AK46" s="352"/>
    </row>
    <row r="47" spans="1:37" ht="48" customHeight="1">
      <c r="A47" s="229">
        <f t="shared" si="2"/>
        <v>29</v>
      </c>
      <c r="B47" s="328" t="str">
        <f>IF('入力①（基本情報入力シート）'!C61="","",'入力①（基本情報入力シート）'!C61)</f>
        <v/>
      </c>
      <c r="C47" s="329" t="str">
        <f>IF('入力①（基本情報入力シート）'!D61="","",'入力①（基本情報入力シート）'!D61)</f>
        <v/>
      </c>
      <c r="D47" s="329" t="str">
        <f>IF('入力①（基本情報入力シート）'!E61="","",'入力①（基本情報入力シート）'!E61)</f>
        <v/>
      </c>
      <c r="E47" s="330" t="str">
        <f>IF('入力①（基本情報入力シート）'!F61="","",'入力①（基本情報入力シート）'!F61)</f>
        <v/>
      </c>
      <c r="F47" s="330" t="str">
        <f>IF('入力①（基本情報入力シート）'!G61="","",'入力①（基本情報入力シート）'!G61)</f>
        <v/>
      </c>
      <c r="G47" s="330" t="str">
        <f>IF('入力①（基本情報入力シート）'!H61="","",'入力①（基本情報入力シート）'!H61)</f>
        <v/>
      </c>
      <c r="H47" s="330" t="str">
        <f>IF('入力①（基本情報入力シート）'!I61="","",'入力①（基本情報入力シート）'!I61)</f>
        <v/>
      </c>
      <c r="I47" s="330" t="str">
        <f>IF('入力①（基本情報入力シート）'!J61="","",'入力①（基本情報入力シート）'!J61)</f>
        <v/>
      </c>
      <c r="J47" s="330" t="str">
        <f>IF('入力①（基本情報入力シート）'!K61="","",'入力①（基本情報入力シート）'!K61)</f>
        <v/>
      </c>
      <c r="K47" s="331" t="str">
        <f>IF('入力①（基本情報入力シート）'!L61="","",'入力①（基本情報入力シート）'!L61)</f>
        <v/>
      </c>
      <c r="L47" s="332" t="s">
        <v>251</v>
      </c>
      <c r="M47" s="333" t="str">
        <f>IF('入力①（基本情報入力シート）'!M61="","",'入力①（基本情報入力シート）'!M61)</f>
        <v/>
      </c>
      <c r="N47" s="334" t="str">
        <f>IF('入力①（基本情報入力シート）'!R61="","",'入力①（基本情報入力シート）'!R61)</f>
        <v/>
      </c>
      <c r="O47" s="334" t="str">
        <f>IF('入力①（基本情報入力シート）'!W61="","",'入力①（基本情報入力シート）'!W61)</f>
        <v/>
      </c>
      <c r="P47" s="335" t="str">
        <f>IF('入力①（基本情報入力シート）'!X61="","",'入力①（基本情報入力シート）'!X61)</f>
        <v/>
      </c>
      <c r="Q47" s="336" t="str">
        <f>IF('入力①（基本情報入力シート）'!Y61="","",'入力①（基本情報入力シート）'!Y61)</f>
        <v/>
      </c>
      <c r="R47" s="230"/>
      <c r="S47" s="348"/>
      <c r="T47" s="348"/>
      <c r="U47" s="348"/>
      <c r="V47" s="363"/>
      <c r="W47" s="359"/>
      <c r="X47" s="343"/>
      <c r="Y47" s="344"/>
      <c r="Z47" s="344"/>
      <c r="AA47" s="344"/>
      <c r="AB47" s="344"/>
      <c r="AC47" s="344"/>
      <c r="AD47" s="344"/>
      <c r="AE47" s="345"/>
      <c r="AF47" s="345"/>
      <c r="AG47" s="346"/>
      <c r="AH47" s="368"/>
      <c r="AI47" s="347"/>
      <c r="AJ47" s="347"/>
      <c r="AK47" s="347"/>
    </row>
    <row r="48" spans="1:37" ht="48" customHeight="1">
      <c r="A48" s="229">
        <f t="shared" si="2"/>
        <v>30</v>
      </c>
      <c r="B48" s="328" t="str">
        <f>IF('入力①（基本情報入力シート）'!C62="","",'入力①（基本情報入力シート）'!C62)</f>
        <v/>
      </c>
      <c r="C48" s="329" t="str">
        <f>IF('入力①（基本情報入力シート）'!D62="","",'入力①（基本情報入力シート）'!D62)</f>
        <v/>
      </c>
      <c r="D48" s="329" t="str">
        <f>IF('入力①（基本情報入力シート）'!E62="","",'入力①（基本情報入力シート）'!E62)</f>
        <v/>
      </c>
      <c r="E48" s="330" t="str">
        <f>IF('入力①（基本情報入力シート）'!F62="","",'入力①（基本情報入力シート）'!F62)</f>
        <v/>
      </c>
      <c r="F48" s="330" t="str">
        <f>IF('入力①（基本情報入力シート）'!G62="","",'入力①（基本情報入力シート）'!G62)</f>
        <v/>
      </c>
      <c r="G48" s="330" t="str">
        <f>IF('入力①（基本情報入力シート）'!H62="","",'入力①（基本情報入力シート）'!H62)</f>
        <v/>
      </c>
      <c r="H48" s="330" t="str">
        <f>IF('入力①（基本情報入力シート）'!I62="","",'入力①（基本情報入力シート）'!I62)</f>
        <v/>
      </c>
      <c r="I48" s="330" t="str">
        <f>IF('入力①（基本情報入力シート）'!J62="","",'入力①（基本情報入力シート）'!J62)</f>
        <v/>
      </c>
      <c r="J48" s="330" t="str">
        <f>IF('入力①（基本情報入力シート）'!K62="","",'入力①（基本情報入力シート）'!K62)</f>
        <v/>
      </c>
      <c r="K48" s="331" t="str">
        <f>IF('入力①（基本情報入力シート）'!L62="","",'入力①（基本情報入力シート）'!L62)</f>
        <v/>
      </c>
      <c r="L48" s="332" t="s">
        <v>252</v>
      </c>
      <c r="M48" s="333" t="str">
        <f>IF('入力①（基本情報入力シート）'!M62="","",'入力①（基本情報入力シート）'!M62)</f>
        <v/>
      </c>
      <c r="N48" s="334" t="str">
        <f>IF('入力①（基本情報入力シート）'!R62="","",'入力①（基本情報入力シート）'!R62)</f>
        <v/>
      </c>
      <c r="O48" s="334" t="str">
        <f>IF('入力①（基本情報入力シート）'!W62="","",'入力①（基本情報入力シート）'!W62)</f>
        <v/>
      </c>
      <c r="P48" s="335" t="str">
        <f>IF('入力①（基本情報入力シート）'!X62="","",'入力①（基本情報入力シート）'!X62)</f>
        <v/>
      </c>
      <c r="Q48" s="336" t="str">
        <f>IF('入力①（基本情報入力シート）'!Y62="","",'入力①（基本情報入力シート）'!Y62)</f>
        <v/>
      </c>
      <c r="R48" s="230"/>
      <c r="S48" s="348"/>
      <c r="T48" s="348"/>
      <c r="U48" s="348"/>
      <c r="V48" s="363"/>
      <c r="W48" s="359"/>
      <c r="X48" s="343"/>
      <c r="Y48" s="344"/>
      <c r="Z48" s="344"/>
      <c r="AA48" s="344"/>
      <c r="AB48" s="344"/>
      <c r="AC48" s="344"/>
      <c r="AD48" s="344"/>
      <c r="AE48" s="345"/>
      <c r="AF48" s="345"/>
      <c r="AG48" s="346"/>
      <c r="AH48" s="368"/>
      <c r="AI48" s="347"/>
      <c r="AJ48" s="347"/>
      <c r="AK48" s="347"/>
    </row>
    <row r="49" spans="1:37" ht="48" customHeight="1">
      <c r="A49" s="229">
        <f t="shared" si="2"/>
        <v>31</v>
      </c>
      <c r="B49" s="328" t="str">
        <f>IF('入力①（基本情報入力シート）'!C63="","",'入力①（基本情報入力シート）'!C63)</f>
        <v/>
      </c>
      <c r="C49" s="329" t="str">
        <f>IF('入力①（基本情報入力シート）'!D63="","",'入力①（基本情報入力シート）'!D63)</f>
        <v/>
      </c>
      <c r="D49" s="329" t="str">
        <f>IF('入力①（基本情報入力シート）'!E63="","",'入力①（基本情報入力シート）'!E63)</f>
        <v/>
      </c>
      <c r="E49" s="330" t="str">
        <f>IF('入力①（基本情報入力シート）'!F63="","",'入力①（基本情報入力シート）'!F63)</f>
        <v/>
      </c>
      <c r="F49" s="330" t="str">
        <f>IF('入力①（基本情報入力シート）'!G63="","",'入力①（基本情報入力シート）'!G63)</f>
        <v/>
      </c>
      <c r="G49" s="330" t="str">
        <f>IF('入力①（基本情報入力シート）'!H63="","",'入力①（基本情報入力シート）'!H63)</f>
        <v/>
      </c>
      <c r="H49" s="330" t="str">
        <f>IF('入力①（基本情報入力シート）'!I63="","",'入力①（基本情報入力シート）'!I63)</f>
        <v/>
      </c>
      <c r="I49" s="330" t="str">
        <f>IF('入力①（基本情報入力シート）'!J63="","",'入力①（基本情報入力シート）'!J63)</f>
        <v/>
      </c>
      <c r="J49" s="330" t="str">
        <f>IF('入力①（基本情報入力シート）'!K63="","",'入力①（基本情報入力シート）'!K63)</f>
        <v/>
      </c>
      <c r="K49" s="331" t="str">
        <f>IF('入力①（基本情報入力シート）'!L63="","",'入力①（基本情報入力シート）'!L63)</f>
        <v/>
      </c>
      <c r="L49" s="332" t="s">
        <v>253</v>
      </c>
      <c r="M49" s="333" t="str">
        <f>IF('入力①（基本情報入力シート）'!M63="","",'入力①（基本情報入力シート）'!M63)</f>
        <v/>
      </c>
      <c r="N49" s="334" t="str">
        <f>IF('入力①（基本情報入力シート）'!R63="","",'入力①（基本情報入力シート）'!R63)</f>
        <v/>
      </c>
      <c r="O49" s="334" t="str">
        <f>IF('入力①（基本情報入力シート）'!W63="","",'入力①（基本情報入力シート）'!W63)</f>
        <v/>
      </c>
      <c r="P49" s="335" t="str">
        <f>IF('入力①（基本情報入力シート）'!X63="","",'入力①（基本情報入力シート）'!X63)</f>
        <v/>
      </c>
      <c r="Q49" s="336" t="str">
        <f>IF('入力①（基本情報入力シート）'!Y63="","",'入力①（基本情報入力シート）'!Y63)</f>
        <v/>
      </c>
      <c r="R49" s="230"/>
      <c r="S49" s="348"/>
      <c r="T49" s="348"/>
      <c r="U49" s="348"/>
      <c r="V49" s="363"/>
      <c r="W49" s="359"/>
      <c r="X49" s="343"/>
      <c r="Y49" s="344"/>
      <c r="Z49" s="344"/>
      <c r="AA49" s="344"/>
      <c r="AB49" s="344"/>
      <c r="AC49" s="344"/>
      <c r="AD49" s="344"/>
      <c r="AE49" s="345"/>
      <c r="AF49" s="345"/>
      <c r="AG49" s="346"/>
      <c r="AH49" s="368"/>
      <c r="AI49" s="347"/>
      <c r="AJ49" s="347"/>
      <c r="AK49" s="347"/>
    </row>
    <row r="50" spans="1:37" ht="48" customHeight="1">
      <c r="A50" s="229">
        <f t="shared" si="2"/>
        <v>32</v>
      </c>
      <c r="B50" s="328" t="str">
        <f>IF('入力①（基本情報入力シート）'!C64="","",'入力①（基本情報入力シート）'!C64)</f>
        <v/>
      </c>
      <c r="C50" s="329" t="str">
        <f>IF('入力①（基本情報入力シート）'!D64="","",'入力①（基本情報入力シート）'!D64)</f>
        <v/>
      </c>
      <c r="D50" s="329" t="str">
        <f>IF('入力①（基本情報入力シート）'!E64="","",'入力①（基本情報入力シート）'!E64)</f>
        <v/>
      </c>
      <c r="E50" s="330" t="str">
        <f>IF('入力①（基本情報入力シート）'!F64="","",'入力①（基本情報入力シート）'!F64)</f>
        <v/>
      </c>
      <c r="F50" s="330" t="str">
        <f>IF('入力①（基本情報入力シート）'!G64="","",'入力①（基本情報入力シート）'!G64)</f>
        <v/>
      </c>
      <c r="G50" s="330" t="str">
        <f>IF('入力①（基本情報入力シート）'!H64="","",'入力①（基本情報入力シート）'!H64)</f>
        <v/>
      </c>
      <c r="H50" s="330" t="str">
        <f>IF('入力①（基本情報入力シート）'!I64="","",'入力①（基本情報入力シート）'!I64)</f>
        <v/>
      </c>
      <c r="I50" s="330" t="str">
        <f>IF('入力①（基本情報入力シート）'!J64="","",'入力①（基本情報入力シート）'!J64)</f>
        <v/>
      </c>
      <c r="J50" s="330" t="str">
        <f>IF('入力①（基本情報入力シート）'!K64="","",'入力①（基本情報入力シート）'!K64)</f>
        <v/>
      </c>
      <c r="K50" s="331" t="str">
        <f>IF('入力①（基本情報入力シート）'!L64="","",'入力①（基本情報入力シート）'!L64)</f>
        <v/>
      </c>
      <c r="L50" s="332" t="s">
        <v>254</v>
      </c>
      <c r="M50" s="333" t="str">
        <f>IF('入力①（基本情報入力シート）'!M64="","",'入力①（基本情報入力シート）'!M64)</f>
        <v/>
      </c>
      <c r="N50" s="334" t="str">
        <f>IF('入力①（基本情報入力シート）'!R64="","",'入力①（基本情報入力シート）'!R64)</f>
        <v/>
      </c>
      <c r="O50" s="334" t="str">
        <f>IF('入力①（基本情報入力シート）'!W64="","",'入力①（基本情報入力シート）'!W64)</f>
        <v/>
      </c>
      <c r="P50" s="335" t="str">
        <f>IF('入力①（基本情報入力シート）'!X64="","",'入力①（基本情報入力シート）'!X64)</f>
        <v/>
      </c>
      <c r="Q50" s="336" t="str">
        <f>IF('入力①（基本情報入力シート）'!Y64="","",'入力①（基本情報入力シート）'!Y64)</f>
        <v/>
      </c>
      <c r="R50" s="228"/>
      <c r="S50" s="341"/>
      <c r="T50" s="342"/>
      <c r="U50" s="342"/>
      <c r="V50" s="363"/>
      <c r="W50" s="359"/>
      <c r="X50" s="343"/>
      <c r="Y50" s="344"/>
      <c r="Z50" s="344"/>
      <c r="AA50" s="344"/>
      <c r="AB50" s="344"/>
      <c r="AC50" s="344"/>
      <c r="AD50" s="344"/>
      <c r="AE50" s="345"/>
      <c r="AF50" s="345"/>
      <c r="AG50" s="346"/>
      <c r="AH50" s="368"/>
      <c r="AI50" s="347"/>
      <c r="AJ50" s="347"/>
      <c r="AK50" s="347"/>
    </row>
    <row r="51" spans="1:37" ht="48" customHeight="1">
      <c r="A51" s="229">
        <f t="shared" si="2"/>
        <v>33</v>
      </c>
      <c r="B51" s="328" t="str">
        <f>IF('入力①（基本情報入力シート）'!C65="","",'入力①（基本情報入力シート）'!C65)</f>
        <v/>
      </c>
      <c r="C51" s="329" t="str">
        <f>IF('入力①（基本情報入力シート）'!D65="","",'入力①（基本情報入力シート）'!D65)</f>
        <v/>
      </c>
      <c r="D51" s="329" t="str">
        <f>IF('入力①（基本情報入力シート）'!E65="","",'入力①（基本情報入力シート）'!E65)</f>
        <v/>
      </c>
      <c r="E51" s="330" t="str">
        <f>IF('入力①（基本情報入力シート）'!F65="","",'入力①（基本情報入力シート）'!F65)</f>
        <v/>
      </c>
      <c r="F51" s="330" t="str">
        <f>IF('入力①（基本情報入力シート）'!G65="","",'入力①（基本情報入力シート）'!G65)</f>
        <v/>
      </c>
      <c r="G51" s="330" t="str">
        <f>IF('入力①（基本情報入力シート）'!H65="","",'入力①（基本情報入力シート）'!H65)</f>
        <v/>
      </c>
      <c r="H51" s="330" t="str">
        <f>IF('入力①（基本情報入力シート）'!I65="","",'入力①（基本情報入力シート）'!I65)</f>
        <v/>
      </c>
      <c r="I51" s="330" t="str">
        <f>IF('入力①（基本情報入力シート）'!J65="","",'入力①（基本情報入力シート）'!J65)</f>
        <v/>
      </c>
      <c r="J51" s="330" t="str">
        <f>IF('入力①（基本情報入力シート）'!K65="","",'入力①（基本情報入力シート）'!K65)</f>
        <v/>
      </c>
      <c r="K51" s="331" t="str">
        <f>IF('入力①（基本情報入力シート）'!L65="","",'入力①（基本情報入力シート）'!L65)</f>
        <v/>
      </c>
      <c r="L51" s="332" t="s">
        <v>255</v>
      </c>
      <c r="M51" s="333" t="str">
        <f>IF('入力①（基本情報入力シート）'!M65="","",'入力①（基本情報入力シート）'!M65)</f>
        <v/>
      </c>
      <c r="N51" s="334" t="str">
        <f>IF('入力①（基本情報入力シート）'!R65="","",'入力①（基本情報入力シート）'!R65)</f>
        <v/>
      </c>
      <c r="O51" s="334" t="str">
        <f>IF('入力①（基本情報入力シート）'!W65="","",'入力①（基本情報入力シート）'!W65)</f>
        <v/>
      </c>
      <c r="P51" s="335" t="str">
        <f>IF('入力①（基本情報入力シート）'!X65="","",'入力①（基本情報入力シート）'!X65)</f>
        <v/>
      </c>
      <c r="Q51" s="336" t="str">
        <f>IF('入力①（基本情報入力シート）'!Y65="","",'入力①（基本情報入力シート）'!Y65)</f>
        <v/>
      </c>
      <c r="R51" s="228"/>
      <c r="S51" s="341"/>
      <c r="T51" s="342"/>
      <c r="U51" s="342"/>
      <c r="V51" s="363"/>
      <c r="W51" s="359"/>
      <c r="X51" s="343"/>
      <c r="Y51" s="344"/>
      <c r="Z51" s="344"/>
      <c r="AA51" s="344"/>
      <c r="AB51" s="344"/>
      <c r="AC51" s="344"/>
      <c r="AD51" s="344"/>
      <c r="AE51" s="345"/>
      <c r="AF51" s="345"/>
      <c r="AG51" s="346"/>
      <c r="AH51" s="368"/>
      <c r="AI51" s="347"/>
      <c r="AJ51" s="347"/>
      <c r="AK51" s="347"/>
    </row>
    <row r="52" spans="1:37" ht="48" customHeight="1">
      <c r="A52" s="229">
        <f t="shared" si="2"/>
        <v>34</v>
      </c>
      <c r="B52" s="328" t="str">
        <f>IF('入力①（基本情報入力シート）'!C66="","",'入力①（基本情報入力シート）'!C66)</f>
        <v/>
      </c>
      <c r="C52" s="329" t="str">
        <f>IF('入力①（基本情報入力シート）'!D66="","",'入力①（基本情報入力シート）'!D66)</f>
        <v/>
      </c>
      <c r="D52" s="329" t="str">
        <f>IF('入力①（基本情報入力シート）'!E66="","",'入力①（基本情報入力シート）'!E66)</f>
        <v/>
      </c>
      <c r="E52" s="330" t="str">
        <f>IF('入力①（基本情報入力シート）'!F66="","",'入力①（基本情報入力シート）'!F66)</f>
        <v/>
      </c>
      <c r="F52" s="330" t="str">
        <f>IF('入力①（基本情報入力シート）'!G66="","",'入力①（基本情報入力シート）'!G66)</f>
        <v/>
      </c>
      <c r="G52" s="330" t="str">
        <f>IF('入力①（基本情報入力シート）'!H66="","",'入力①（基本情報入力シート）'!H66)</f>
        <v/>
      </c>
      <c r="H52" s="330" t="str">
        <f>IF('入力①（基本情報入力シート）'!I66="","",'入力①（基本情報入力シート）'!I66)</f>
        <v/>
      </c>
      <c r="I52" s="330" t="str">
        <f>IF('入力①（基本情報入力シート）'!J66="","",'入力①（基本情報入力シート）'!J66)</f>
        <v/>
      </c>
      <c r="J52" s="330" t="str">
        <f>IF('入力①（基本情報入力シート）'!K66="","",'入力①（基本情報入力シート）'!K66)</f>
        <v/>
      </c>
      <c r="K52" s="331" t="str">
        <f>IF('入力①（基本情報入力シート）'!L66="","",'入力①（基本情報入力シート）'!L66)</f>
        <v/>
      </c>
      <c r="L52" s="332" t="s">
        <v>256</v>
      </c>
      <c r="M52" s="333" t="str">
        <f>IF('入力①（基本情報入力シート）'!M66="","",'入力①（基本情報入力シート）'!M66)</f>
        <v/>
      </c>
      <c r="N52" s="334" t="str">
        <f>IF('入力①（基本情報入力シート）'!R66="","",'入力①（基本情報入力シート）'!R66)</f>
        <v/>
      </c>
      <c r="O52" s="334" t="str">
        <f>IF('入力①（基本情報入力シート）'!W66="","",'入力①（基本情報入力シート）'!W66)</f>
        <v/>
      </c>
      <c r="P52" s="335" t="str">
        <f>IF('入力①（基本情報入力シート）'!X66="","",'入力①（基本情報入力シート）'!X66)</f>
        <v/>
      </c>
      <c r="Q52" s="336" t="str">
        <f>IF('入力①（基本情報入力シート）'!Y66="","",'入力①（基本情報入力シート）'!Y66)</f>
        <v/>
      </c>
      <c r="R52" s="228"/>
      <c r="S52" s="341"/>
      <c r="T52" s="342"/>
      <c r="U52" s="342"/>
      <c r="V52" s="363"/>
      <c r="W52" s="359"/>
      <c r="X52" s="343"/>
      <c r="Y52" s="344"/>
      <c r="Z52" s="344"/>
      <c r="AA52" s="344"/>
      <c r="AB52" s="344"/>
      <c r="AC52" s="344"/>
      <c r="AD52" s="344"/>
      <c r="AE52" s="345"/>
      <c r="AF52" s="345"/>
      <c r="AG52" s="346"/>
      <c r="AH52" s="368"/>
      <c r="AI52" s="347"/>
      <c r="AJ52" s="347"/>
      <c r="AK52" s="347"/>
    </row>
    <row r="53" spans="1:37" ht="48" customHeight="1">
      <c r="A53" s="229">
        <f t="shared" si="2"/>
        <v>35</v>
      </c>
      <c r="B53" s="328" t="str">
        <f>IF('入力①（基本情報入力シート）'!C67="","",'入力①（基本情報入力シート）'!C67)</f>
        <v/>
      </c>
      <c r="C53" s="329" t="str">
        <f>IF('入力①（基本情報入力シート）'!D67="","",'入力①（基本情報入力シート）'!D67)</f>
        <v/>
      </c>
      <c r="D53" s="329" t="str">
        <f>IF('入力①（基本情報入力シート）'!E67="","",'入力①（基本情報入力シート）'!E67)</f>
        <v/>
      </c>
      <c r="E53" s="330" t="str">
        <f>IF('入力①（基本情報入力シート）'!F67="","",'入力①（基本情報入力シート）'!F67)</f>
        <v/>
      </c>
      <c r="F53" s="330" t="str">
        <f>IF('入力①（基本情報入力シート）'!G67="","",'入力①（基本情報入力シート）'!G67)</f>
        <v/>
      </c>
      <c r="G53" s="330" t="str">
        <f>IF('入力①（基本情報入力シート）'!H67="","",'入力①（基本情報入力シート）'!H67)</f>
        <v/>
      </c>
      <c r="H53" s="330" t="str">
        <f>IF('入力①（基本情報入力シート）'!I67="","",'入力①（基本情報入力シート）'!I67)</f>
        <v/>
      </c>
      <c r="I53" s="330" t="str">
        <f>IF('入力①（基本情報入力シート）'!J67="","",'入力①（基本情報入力シート）'!J67)</f>
        <v/>
      </c>
      <c r="J53" s="330" t="str">
        <f>IF('入力①（基本情報入力シート）'!K67="","",'入力①（基本情報入力シート）'!K67)</f>
        <v/>
      </c>
      <c r="K53" s="331" t="str">
        <f>IF('入力①（基本情報入力シート）'!L67="","",'入力①（基本情報入力シート）'!L67)</f>
        <v/>
      </c>
      <c r="L53" s="332" t="s">
        <v>257</v>
      </c>
      <c r="M53" s="333" t="str">
        <f>IF('入力①（基本情報入力シート）'!M67="","",'入力①（基本情報入力シート）'!M67)</f>
        <v/>
      </c>
      <c r="N53" s="334" t="str">
        <f>IF('入力①（基本情報入力シート）'!R67="","",'入力①（基本情報入力シート）'!R67)</f>
        <v/>
      </c>
      <c r="O53" s="334" t="str">
        <f>IF('入力①（基本情報入力シート）'!W67="","",'入力①（基本情報入力シート）'!W67)</f>
        <v/>
      </c>
      <c r="P53" s="335" t="str">
        <f>IF('入力①（基本情報入力シート）'!X67="","",'入力①（基本情報入力シート）'!X67)</f>
        <v/>
      </c>
      <c r="Q53" s="336" t="str">
        <f>IF('入力①（基本情報入力シート）'!Y67="","",'入力①（基本情報入力シート）'!Y67)</f>
        <v/>
      </c>
      <c r="R53" s="228"/>
      <c r="S53" s="341"/>
      <c r="T53" s="342"/>
      <c r="U53" s="342"/>
      <c r="V53" s="363"/>
      <c r="W53" s="359"/>
      <c r="X53" s="343"/>
      <c r="Y53" s="344"/>
      <c r="Z53" s="344"/>
      <c r="AA53" s="344"/>
      <c r="AB53" s="344"/>
      <c r="AC53" s="344"/>
      <c r="AD53" s="344"/>
      <c r="AE53" s="345"/>
      <c r="AF53" s="345"/>
      <c r="AG53" s="346"/>
      <c r="AH53" s="368"/>
      <c r="AI53" s="347"/>
      <c r="AJ53" s="347"/>
      <c r="AK53" s="347"/>
    </row>
    <row r="54" spans="1:37" ht="48" customHeight="1">
      <c r="A54" s="229">
        <f t="shared" si="2"/>
        <v>36</v>
      </c>
      <c r="B54" s="328" t="str">
        <f>IF('入力①（基本情報入力シート）'!C68="","",'入力①（基本情報入力シート）'!C68)</f>
        <v/>
      </c>
      <c r="C54" s="329" t="str">
        <f>IF('入力①（基本情報入力シート）'!D68="","",'入力①（基本情報入力シート）'!D68)</f>
        <v/>
      </c>
      <c r="D54" s="329" t="str">
        <f>IF('入力①（基本情報入力シート）'!E68="","",'入力①（基本情報入力シート）'!E68)</f>
        <v/>
      </c>
      <c r="E54" s="330" t="str">
        <f>IF('入力①（基本情報入力シート）'!F68="","",'入力①（基本情報入力シート）'!F68)</f>
        <v/>
      </c>
      <c r="F54" s="330" t="str">
        <f>IF('入力①（基本情報入力シート）'!G68="","",'入力①（基本情報入力シート）'!G68)</f>
        <v/>
      </c>
      <c r="G54" s="330" t="str">
        <f>IF('入力①（基本情報入力シート）'!H68="","",'入力①（基本情報入力シート）'!H68)</f>
        <v/>
      </c>
      <c r="H54" s="330" t="str">
        <f>IF('入力①（基本情報入力シート）'!I68="","",'入力①（基本情報入力シート）'!I68)</f>
        <v/>
      </c>
      <c r="I54" s="330" t="str">
        <f>IF('入力①（基本情報入力シート）'!J68="","",'入力①（基本情報入力シート）'!J68)</f>
        <v/>
      </c>
      <c r="J54" s="330" t="str">
        <f>IF('入力①（基本情報入力シート）'!K68="","",'入力①（基本情報入力シート）'!K68)</f>
        <v/>
      </c>
      <c r="K54" s="331" t="str">
        <f>IF('入力①（基本情報入力シート）'!L68="","",'入力①（基本情報入力シート）'!L68)</f>
        <v/>
      </c>
      <c r="L54" s="332" t="s">
        <v>258</v>
      </c>
      <c r="M54" s="333" t="str">
        <f>IF('入力①（基本情報入力シート）'!M68="","",'入力①（基本情報入力シート）'!M68)</f>
        <v/>
      </c>
      <c r="N54" s="334" t="str">
        <f>IF('入力①（基本情報入力シート）'!R68="","",'入力①（基本情報入力シート）'!R68)</f>
        <v/>
      </c>
      <c r="O54" s="334" t="str">
        <f>IF('入力①（基本情報入力シート）'!W68="","",'入力①（基本情報入力シート）'!W68)</f>
        <v/>
      </c>
      <c r="P54" s="335" t="str">
        <f>IF('入力①（基本情報入力シート）'!X68="","",'入力①（基本情報入力シート）'!X68)</f>
        <v/>
      </c>
      <c r="Q54" s="336" t="str">
        <f>IF('入力①（基本情報入力シート）'!Y68="","",'入力①（基本情報入力シート）'!Y68)</f>
        <v/>
      </c>
      <c r="R54" s="228"/>
      <c r="S54" s="341"/>
      <c r="T54" s="342"/>
      <c r="U54" s="342"/>
      <c r="V54" s="363"/>
      <c r="W54" s="359"/>
      <c r="X54" s="343"/>
      <c r="Y54" s="344"/>
      <c r="Z54" s="344"/>
      <c r="AA54" s="344"/>
      <c r="AB54" s="344"/>
      <c r="AC54" s="344"/>
      <c r="AD54" s="344"/>
      <c r="AE54" s="345"/>
      <c r="AF54" s="345"/>
      <c r="AG54" s="346"/>
      <c r="AH54" s="368"/>
      <c r="AI54" s="347"/>
      <c r="AJ54" s="347"/>
      <c r="AK54" s="347"/>
    </row>
    <row r="55" spans="1:37" ht="48" customHeight="1">
      <c r="A55" s="229">
        <f t="shared" si="2"/>
        <v>37</v>
      </c>
      <c r="B55" s="328" t="str">
        <f>IF('入力①（基本情報入力シート）'!C69="","",'入力①（基本情報入力シート）'!C69)</f>
        <v/>
      </c>
      <c r="C55" s="329" t="str">
        <f>IF('入力①（基本情報入力シート）'!D69="","",'入力①（基本情報入力シート）'!D69)</f>
        <v/>
      </c>
      <c r="D55" s="329" t="str">
        <f>IF('入力①（基本情報入力シート）'!E69="","",'入力①（基本情報入力シート）'!E69)</f>
        <v/>
      </c>
      <c r="E55" s="330" t="str">
        <f>IF('入力①（基本情報入力シート）'!F69="","",'入力①（基本情報入力シート）'!F69)</f>
        <v/>
      </c>
      <c r="F55" s="330" t="str">
        <f>IF('入力①（基本情報入力シート）'!G69="","",'入力①（基本情報入力シート）'!G69)</f>
        <v/>
      </c>
      <c r="G55" s="330" t="str">
        <f>IF('入力①（基本情報入力シート）'!H69="","",'入力①（基本情報入力シート）'!H69)</f>
        <v/>
      </c>
      <c r="H55" s="330" t="str">
        <f>IF('入力①（基本情報入力シート）'!I69="","",'入力①（基本情報入力シート）'!I69)</f>
        <v/>
      </c>
      <c r="I55" s="330" t="str">
        <f>IF('入力①（基本情報入力シート）'!J69="","",'入力①（基本情報入力シート）'!J69)</f>
        <v/>
      </c>
      <c r="J55" s="330" t="str">
        <f>IF('入力①（基本情報入力シート）'!K69="","",'入力①（基本情報入力シート）'!K69)</f>
        <v/>
      </c>
      <c r="K55" s="331" t="str">
        <f>IF('入力①（基本情報入力シート）'!L69="","",'入力①（基本情報入力シート）'!L69)</f>
        <v/>
      </c>
      <c r="L55" s="332" t="s">
        <v>259</v>
      </c>
      <c r="M55" s="333" t="str">
        <f>IF('入力①（基本情報入力シート）'!M69="","",'入力①（基本情報入力シート）'!M69)</f>
        <v/>
      </c>
      <c r="N55" s="334" t="str">
        <f>IF('入力①（基本情報入力シート）'!R69="","",'入力①（基本情報入力シート）'!R69)</f>
        <v/>
      </c>
      <c r="O55" s="334" t="str">
        <f>IF('入力①（基本情報入力シート）'!W69="","",'入力①（基本情報入力シート）'!W69)</f>
        <v/>
      </c>
      <c r="P55" s="335" t="str">
        <f>IF('入力①（基本情報入力シート）'!X69="","",'入力①（基本情報入力シート）'!X69)</f>
        <v/>
      </c>
      <c r="Q55" s="336" t="str">
        <f>IF('入力①（基本情報入力シート）'!Y69="","",'入力①（基本情報入力シート）'!Y69)</f>
        <v/>
      </c>
      <c r="R55" s="228"/>
      <c r="S55" s="341"/>
      <c r="T55" s="342"/>
      <c r="U55" s="342"/>
      <c r="V55" s="363"/>
      <c r="W55" s="359"/>
      <c r="X55" s="343"/>
      <c r="Y55" s="344"/>
      <c r="Z55" s="344"/>
      <c r="AA55" s="344"/>
      <c r="AB55" s="344"/>
      <c r="AC55" s="344"/>
      <c r="AD55" s="344"/>
      <c r="AE55" s="345"/>
      <c r="AF55" s="345"/>
      <c r="AG55" s="346"/>
      <c r="AH55" s="368"/>
      <c r="AI55" s="347"/>
      <c r="AJ55" s="347"/>
      <c r="AK55" s="347"/>
    </row>
    <row r="56" spans="1:37" ht="48" customHeight="1">
      <c r="A56" s="229">
        <f t="shared" si="2"/>
        <v>38</v>
      </c>
      <c r="B56" s="328" t="str">
        <f>IF('入力①（基本情報入力シート）'!C70="","",'入力①（基本情報入力シート）'!C70)</f>
        <v/>
      </c>
      <c r="C56" s="329" t="str">
        <f>IF('入力①（基本情報入力シート）'!D70="","",'入力①（基本情報入力シート）'!D70)</f>
        <v/>
      </c>
      <c r="D56" s="329" t="str">
        <f>IF('入力①（基本情報入力シート）'!E70="","",'入力①（基本情報入力シート）'!E70)</f>
        <v/>
      </c>
      <c r="E56" s="330" t="str">
        <f>IF('入力①（基本情報入力シート）'!F70="","",'入力①（基本情報入力シート）'!F70)</f>
        <v/>
      </c>
      <c r="F56" s="330" t="str">
        <f>IF('入力①（基本情報入力シート）'!G70="","",'入力①（基本情報入力シート）'!G70)</f>
        <v/>
      </c>
      <c r="G56" s="330" t="str">
        <f>IF('入力①（基本情報入力シート）'!H70="","",'入力①（基本情報入力シート）'!H70)</f>
        <v/>
      </c>
      <c r="H56" s="330" t="str">
        <f>IF('入力①（基本情報入力シート）'!I70="","",'入力①（基本情報入力シート）'!I70)</f>
        <v/>
      </c>
      <c r="I56" s="330" t="str">
        <f>IF('入力①（基本情報入力シート）'!J70="","",'入力①（基本情報入力シート）'!J70)</f>
        <v/>
      </c>
      <c r="J56" s="330" t="str">
        <f>IF('入力①（基本情報入力シート）'!K70="","",'入力①（基本情報入力シート）'!K70)</f>
        <v/>
      </c>
      <c r="K56" s="331" t="str">
        <f>IF('入力①（基本情報入力シート）'!L70="","",'入力①（基本情報入力シート）'!L70)</f>
        <v/>
      </c>
      <c r="L56" s="332" t="s">
        <v>260</v>
      </c>
      <c r="M56" s="333" t="str">
        <f>IF('入力①（基本情報入力シート）'!M70="","",'入力①（基本情報入力シート）'!M70)</f>
        <v/>
      </c>
      <c r="N56" s="334" t="str">
        <f>IF('入力①（基本情報入力シート）'!R70="","",'入力①（基本情報入力シート）'!R70)</f>
        <v/>
      </c>
      <c r="O56" s="334" t="str">
        <f>IF('入力①（基本情報入力シート）'!W70="","",'入力①（基本情報入力シート）'!W70)</f>
        <v/>
      </c>
      <c r="P56" s="335" t="str">
        <f>IF('入力①（基本情報入力シート）'!X70="","",'入力①（基本情報入力シート）'!X70)</f>
        <v/>
      </c>
      <c r="Q56" s="336" t="str">
        <f>IF('入力①（基本情報入力シート）'!Y70="","",'入力①（基本情報入力シート）'!Y70)</f>
        <v/>
      </c>
      <c r="R56" s="228"/>
      <c r="S56" s="341"/>
      <c r="T56" s="342"/>
      <c r="U56" s="342"/>
      <c r="V56" s="363"/>
      <c r="W56" s="359"/>
      <c r="X56" s="343"/>
      <c r="Y56" s="344"/>
      <c r="Z56" s="344"/>
      <c r="AA56" s="344"/>
      <c r="AB56" s="344"/>
      <c r="AC56" s="344"/>
      <c r="AD56" s="344"/>
      <c r="AE56" s="345"/>
      <c r="AF56" s="345"/>
      <c r="AG56" s="346"/>
      <c r="AH56" s="368"/>
      <c r="AI56" s="347"/>
      <c r="AJ56" s="347"/>
      <c r="AK56" s="347"/>
    </row>
    <row r="57" spans="1:37" ht="48" customHeight="1">
      <c r="A57" s="229">
        <f t="shared" si="2"/>
        <v>39</v>
      </c>
      <c r="B57" s="328" t="str">
        <f>IF('入力①（基本情報入力シート）'!C71="","",'入力①（基本情報入力シート）'!C71)</f>
        <v/>
      </c>
      <c r="C57" s="329" t="str">
        <f>IF('入力①（基本情報入力シート）'!D71="","",'入力①（基本情報入力シート）'!D71)</f>
        <v/>
      </c>
      <c r="D57" s="329" t="str">
        <f>IF('入力①（基本情報入力シート）'!E71="","",'入力①（基本情報入力シート）'!E71)</f>
        <v/>
      </c>
      <c r="E57" s="330" t="str">
        <f>IF('入力①（基本情報入力シート）'!F71="","",'入力①（基本情報入力シート）'!F71)</f>
        <v/>
      </c>
      <c r="F57" s="330" t="str">
        <f>IF('入力①（基本情報入力シート）'!G71="","",'入力①（基本情報入力シート）'!G71)</f>
        <v/>
      </c>
      <c r="G57" s="330" t="str">
        <f>IF('入力①（基本情報入力シート）'!H71="","",'入力①（基本情報入力シート）'!H71)</f>
        <v/>
      </c>
      <c r="H57" s="330" t="str">
        <f>IF('入力①（基本情報入力シート）'!I71="","",'入力①（基本情報入力シート）'!I71)</f>
        <v/>
      </c>
      <c r="I57" s="330" t="str">
        <f>IF('入力①（基本情報入力シート）'!J71="","",'入力①（基本情報入力シート）'!J71)</f>
        <v/>
      </c>
      <c r="J57" s="330" t="str">
        <f>IF('入力①（基本情報入力シート）'!K71="","",'入力①（基本情報入力シート）'!K71)</f>
        <v/>
      </c>
      <c r="K57" s="331" t="str">
        <f>IF('入力①（基本情報入力シート）'!L71="","",'入力①（基本情報入力シート）'!L71)</f>
        <v/>
      </c>
      <c r="L57" s="332" t="s">
        <v>261</v>
      </c>
      <c r="M57" s="333" t="str">
        <f>IF('入力①（基本情報入力シート）'!M71="","",'入力①（基本情報入力シート）'!M71)</f>
        <v/>
      </c>
      <c r="N57" s="334" t="str">
        <f>IF('入力①（基本情報入力シート）'!R71="","",'入力①（基本情報入力シート）'!R71)</f>
        <v/>
      </c>
      <c r="O57" s="334" t="str">
        <f>IF('入力①（基本情報入力シート）'!W71="","",'入力①（基本情報入力シート）'!W71)</f>
        <v/>
      </c>
      <c r="P57" s="335" t="str">
        <f>IF('入力①（基本情報入力シート）'!X71="","",'入力①（基本情報入力シート）'!X71)</f>
        <v/>
      </c>
      <c r="Q57" s="336" t="str">
        <f>IF('入力①（基本情報入力シート）'!Y71="","",'入力①（基本情報入力シート）'!Y71)</f>
        <v/>
      </c>
      <c r="R57" s="228"/>
      <c r="S57" s="341"/>
      <c r="T57" s="342"/>
      <c r="U57" s="342"/>
      <c r="V57" s="363"/>
      <c r="W57" s="359"/>
      <c r="X57" s="343"/>
      <c r="Y57" s="344"/>
      <c r="Z57" s="344"/>
      <c r="AA57" s="344"/>
      <c r="AB57" s="344"/>
      <c r="AC57" s="344"/>
      <c r="AD57" s="344"/>
      <c r="AE57" s="345"/>
      <c r="AF57" s="345"/>
      <c r="AG57" s="346"/>
      <c r="AH57" s="368"/>
      <c r="AI57" s="347"/>
      <c r="AJ57" s="347"/>
      <c r="AK57" s="347"/>
    </row>
    <row r="58" spans="1:37" ht="48" customHeight="1">
      <c r="A58" s="229">
        <f t="shared" si="2"/>
        <v>40</v>
      </c>
      <c r="B58" s="328" t="str">
        <f>IF('入力①（基本情報入力シート）'!C72="","",'入力①（基本情報入力シート）'!C72)</f>
        <v/>
      </c>
      <c r="C58" s="329" t="str">
        <f>IF('入力①（基本情報入力シート）'!D72="","",'入力①（基本情報入力シート）'!D72)</f>
        <v/>
      </c>
      <c r="D58" s="329" t="str">
        <f>IF('入力①（基本情報入力シート）'!E72="","",'入力①（基本情報入力シート）'!E72)</f>
        <v/>
      </c>
      <c r="E58" s="330" t="str">
        <f>IF('入力①（基本情報入力シート）'!F72="","",'入力①（基本情報入力シート）'!F72)</f>
        <v/>
      </c>
      <c r="F58" s="330" t="str">
        <f>IF('入力①（基本情報入力シート）'!G72="","",'入力①（基本情報入力シート）'!G72)</f>
        <v/>
      </c>
      <c r="G58" s="330" t="str">
        <f>IF('入力①（基本情報入力シート）'!H72="","",'入力①（基本情報入力シート）'!H72)</f>
        <v/>
      </c>
      <c r="H58" s="330" t="str">
        <f>IF('入力①（基本情報入力シート）'!I72="","",'入力①（基本情報入力シート）'!I72)</f>
        <v/>
      </c>
      <c r="I58" s="330" t="str">
        <f>IF('入力①（基本情報入力シート）'!J72="","",'入力①（基本情報入力シート）'!J72)</f>
        <v/>
      </c>
      <c r="J58" s="330" t="str">
        <f>IF('入力①（基本情報入力シート）'!K72="","",'入力①（基本情報入力シート）'!K72)</f>
        <v/>
      </c>
      <c r="K58" s="331" t="str">
        <f>IF('入力①（基本情報入力シート）'!L72="","",'入力①（基本情報入力シート）'!L72)</f>
        <v/>
      </c>
      <c r="L58" s="332" t="s">
        <v>262</v>
      </c>
      <c r="M58" s="333" t="str">
        <f>IF('入力①（基本情報入力シート）'!M72="","",'入力①（基本情報入力シート）'!M72)</f>
        <v/>
      </c>
      <c r="N58" s="334" t="str">
        <f>IF('入力①（基本情報入力シート）'!R72="","",'入力①（基本情報入力シート）'!R72)</f>
        <v/>
      </c>
      <c r="O58" s="334" t="str">
        <f>IF('入力①（基本情報入力シート）'!W72="","",'入力①（基本情報入力シート）'!W72)</f>
        <v/>
      </c>
      <c r="P58" s="335" t="str">
        <f>IF('入力①（基本情報入力シート）'!X72="","",'入力①（基本情報入力シート）'!X72)</f>
        <v/>
      </c>
      <c r="Q58" s="336" t="str">
        <f>IF('入力①（基本情報入力シート）'!Y72="","",'入力①（基本情報入力シート）'!Y72)</f>
        <v/>
      </c>
      <c r="R58" s="228"/>
      <c r="S58" s="341"/>
      <c r="T58" s="342"/>
      <c r="U58" s="342"/>
      <c r="V58" s="363"/>
      <c r="W58" s="359"/>
      <c r="X58" s="343"/>
      <c r="Y58" s="344"/>
      <c r="Z58" s="344"/>
      <c r="AA58" s="344"/>
      <c r="AB58" s="344"/>
      <c r="AC58" s="344"/>
      <c r="AD58" s="344"/>
      <c r="AE58" s="345"/>
      <c r="AF58" s="345"/>
      <c r="AG58" s="346"/>
      <c r="AH58" s="368"/>
      <c r="AI58" s="347"/>
      <c r="AJ58" s="347"/>
      <c r="AK58" s="347"/>
    </row>
    <row r="59" spans="1:37" ht="48" customHeight="1">
      <c r="A59" s="229">
        <f t="shared" si="2"/>
        <v>41</v>
      </c>
      <c r="B59" s="328" t="str">
        <f>IF('入力①（基本情報入力シート）'!C73="","",'入力①（基本情報入力シート）'!C73)</f>
        <v/>
      </c>
      <c r="C59" s="329" t="str">
        <f>IF('入力①（基本情報入力シート）'!D73="","",'入力①（基本情報入力シート）'!D73)</f>
        <v/>
      </c>
      <c r="D59" s="329" t="str">
        <f>IF('入力①（基本情報入力シート）'!E73="","",'入力①（基本情報入力シート）'!E73)</f>
        <v/>
      </c>
      <c r="E59" s="330" t="str">
        <f>IF('入力①（基本情報入力シート）'!F73="","",'入力①（基本情報入力シート）'!F73)</f>
        <v/>
      </c>
      <c r="F59" s="330" t="str">
        <f>IF('入力①（基本情報入力シート）'!G73="","",'入力①（基本情報入力シート）'!G73)</f>
        <v/>
      </c>
      <c r="G59" s="330" t="str">
        <f>IF('入力①（基本情報入力シート）'!H73="","",'入力①（基本情報入力シート）'!H73)</f>
        <v/>
      </c>
      <c r="H59" s="330" t="str">
        <f>IF('入力①（基本情報入力シート）'!I73="","",'入力①（基本情報入力シート）'!I73)</f>
        <v/>
      </c>
      <c r="I59" s="330" t="str">
        <f>IF('入力①（基本情報入力シート）'!J73="","",'入力①（基本情報入力シート）'!J73)</f>
        <v/>
      </c>
      <c r="J59" s="330" t="str">
        <f>IF('入力①（基本情報入力シート）'!K73="","",'入力①（基本情報入力シート）'!K73)</f>
        <v/>
      </c>
      <c r="K59" s="331" t="str">
        <f>IF('入力①（基本情報入力シート）'!L73="","",'入力①（基本情報入力シート）'!L73)</f>
        <v/>
      </c>
      <c r="L59" s="332" t="s">
        <v>263</v>
      </c>
      <c r="M59" s="333" t="str">
        <f>IF('入力①（基本情報入力シート）'!M73="","",'入力①（基本情報入力シート）'!M73)</f>
        <v/>
      </c>
      <c r="N59" s="334" t="str">
        <f>IF('入力①（基本情報入力シート）'!R73="","",'入力①（基本情報入力シート）'!R73)</f>
        <v/>
      </c>
      <c r="O59" s="334" t="str">
        <f>IF('入力①（基本情報入力シート）'!W73="","",'入力①（基本情報入力シート）'!W73)</f>
        <v/>
      </c>
      <c r="P59" s="335" t="str">
        <f>IF('入力①（基本情報入力シート）'!X73="","",'入力①（基本情報入力シート）'!X73)</f>
        <v/>
      </c>
      <c r="Q59" s="336" t="str">
        <f>IF('入力①（基本情報入力シート）'!Y73="","",'入力①（基本情報入力シート）'!Y73)</f>
        <v/>
      </c>
      <c r="R59" s="228"/>
      <c r="S59" s="341"/>
      <c r="T59" s="342"/>
      <c r="U59" s="342"/>
      <c r="V59" s="363"/>
      <c r="W59" s="359"/>
      <c r="X59" s="343"/>
      <c r="Y59" s="344"/>
      <c r="Z59" s="344"/>
      <c r="AA59" s="344"/>
      <c r="AB59" s="344"/>
      <c r="AC59" s="344"/>
      <c r="AD59" s="344"/>
      <c r="AE59" s="345"/>
      <c r="AF59" s="345"/>
      <c r="AG59" s="346"/>
      <c r="AH59" s="368"/>
      <c r="AI59" s="347"/>
      <c r="AJ59" s="347"/>
      <c r="AK59" s="347"/>
    </row>
    <row r="60" spans="1:37" ht="48" customHeight="1">
      <c r="A60" s="229">
        <f t="shared" si="2"/>
        <v>42</v>
      </c>
      <c r="B60" s="328" t="str">
        <f>IF('入力①（基本情報入力シート）'!C74="","",'入力①（基本情報入力シート）'!C74)</f>
        <v/>
      </c>
      <c r="C60" s="329" t="str">
        <f>IF('入力①（基本情報入力シート）'!D74="","",'入力①（基本情報入力シート）'!D74)</f>
        <v/>
      </c>
      <c r="D60" s="329" t="str">
        <f>IF('入力①（基本情報入力シート）'!E74="","",'入力①（基本情報入力シート）'!E74)</f>
        <v/>
      </c>
      <c r="E60" s="330" t="str">
        <f>IF('入力①（基本情報入力シート）'!F74="","",'入力①（基本情報入力シート）'!F74)</f>
        <v/>
      </c>
      <c r="F60" s="330" t="str">
        <f>IF('入力①（基本情報入力シート）'!G74="","",'入力①（基本情報入力シート）'!G74)</f>
        <v/>
      </c>
      <c r="G60" s="330" t="str">
        <f>IF('入力①（基本情報入力シート）'!H74="","",'入力①（基本情報入力シート）'!H74)</f>
        <v/>
      </c>
      <c r="H60" s="330" t="str">
        <f>IF('入力①（基本情報入力シート）'!I74="","",'入力①（基本情報入力シート）'!I74)</f>
        <v/>
      </c>
      <c r="I60" s="330" t="str">
        <f>IF('入力①（基本情報入力シート）'!J74="","",'入力①（基本情報入力シート）'!J74)</f>
        <v/>
      </c>
      <c r="J60" s="330" t="str">
        <f>IF('入力①（基本情報入力シート）'!K74="","",'入力①（基本情報入力シート）'!K74)</f>
        <v/>
      </c>
      <c r="K60" s="331" t="str">
        <f>IF('入力①（基本情報入力シート）'!L74="","",'入力①（基本情報入力シート）'!L74)</f>
        <v/>
      </c>
      <c r="L60" s="332" t="s">
        <v>264</v>
      </c>
      <c r="M60" s="333" t="str">
        <f>IF('入力①（基本情報入力シート）'!M74="","",'入力①（基本情報入力シート）'!M74)</f>
        <v/>
      </c>
      <c r="N60" s="334" t="str">
        <f>IF('入力①（基本情報入力シート）'!R74="","",'入力①（基本情報入力シート）'!R74)</f>
        <v/>
      </c>
      <c r="O60" s="334" t="str">
        <f>IF('入力①（基本情報入力シート）'!W74="","",'入力①（基本情報入力シート）'!W74)</f>
        <v/>
      </c>
      <c r="P60" s="335" t="str">
        <f>IF('入力①（基本情報入力シート）'!X74="","",'入力①（基本情報入力シート）'!X74)</f>
        <v/>
      </c>
      <c r="Q60" s="336" t="str">
        <f>IF('入力①（基本情報入力シート）'!Y74="","",'入力①（基本情報入力シート）'!Y74)</f>
        <v/>
      </c>
      <c r="R60" s="228"/>
      <c r="S60" s="341"/>
      <c r="T60" s="342"/>
      <c r="U60" s="342"/>
      <c r="V60" s="363"/>
      <c r="W60" s="359"/>
      <c r="X60" s="343"/>
      <c r="Y60" s="344"/>
      <c r="Z60" s="344"/>
      <c r="AA60" s="344"/>
      <c r="AB60" s="344"/>
      <c r="AC60" s="344"/>
      <c r="AD60" s="344"/>
      <c r="AE60" s="345"/>
      <c r="AF60" s="345"/>
      <c r="AG60" s="346"/>
      <c r="AH60" s="368"/>
      <c r="AI60" s="347"/>
      <c r="AJ60" s="347"/>
      <c r="AK60" s="347"/>
    </row>
    <row r="61" spans="1:37" ht="48" customHeight="1">
      <c r="A61" s="229">
        <f t="shared" si="2"/>
        <v>43</v>
      </c>
      <c r="B61" s="328" t="str">
        <f>IF('入力①（基本情報入力シート）'!C75="","",'入力①（基本情報入力シート）'!C75)</f>
        <v/>
      </c>
      <c r="C61" s="329" t="str">
        <f>IF('入力①（基本情報入力シート）'!D75="","",'入力①（基本情報入力シート）'!D75)</f>
        <v/>
      </c>
      <c r="D61" s="329" t="str">
        <f>IF('入力①（基本情報入力シート）'!E75="","",'入力①（基本情報入力シート）'!E75)</f>
        <v/>
      </c>
      <c r="E61" s="330" t="str">
        <f>IF('入力①（基本情報入力シート）'!F75="","",'入力①（基本情報入力シート）'!F75)</f>
        <v/>
      </c>
      <c r="F61" s="330" t="str">
        <f>IF('入力①（基本情報入力シート）'!G75="","",'入力①（基本情報入力シート）'!G75)</f>
        <v/>
      </c>
      <c r="G61" s="330" t="str">
        <f>IF('入力①（基本情報入力シート）'!H75="","",'入力①（基本情報入力シート）'!H75)</f>
        <v/>
      </c>
      <c r="H61" s="330" t="str">
        <f>IF('入力①（基本情報入力シート）'!I75="","",'入力①（基本情報入力シート）'!I75)</f>
        <v/>
      </c>
      <c r="I61" s="330" t="str">
        <f>IF('入力①（基本情報入力シート）'!J75="","",'入力①（基本情報入力シート）'!J75)</f>
        <v/>
      </c>
      <c r="J61" s="330" t="str">
        <f>IF('入力①（基本情報入力シート）'!K75="","",'入力①（基本情報入力シート）'!K75)</f>
        <v/>
      </c>
      <c r="K61" s="331" t="str">
        <f>IF('入力①（基本情報入力シート）'!L75="","",'入力①（基本情報入力シート）'!L75)</f>
        <v/>
      </c>
      <c r="L61" s="332" t="s">
        <v>265</v>
      </c>
      <c r="M61" s="333" t="str">
        <f>IF('入力①（基本情報入力シート）'!M75="","",'入力①（基本情報入力シート）'!M75)</f>
        <v/>
      </c>
      <c r="N61" s="334" t="str">
        <f>IF('入力①（基本情報入力シート）'!R75="","",'入力①（基本情報入力シート）'!R75)</f>
        <v/>
      </c>
      <c r="O61" s="334" t="str">
        <f>IF('入力①（基本情報入力シート）'!W75="","",'入力①（基本情報入力シート）'!W75)</f>
        <v/>
      </c>
      <c r="P61" s="335" t="str">
        <f>IF('入力①（基本情報入力シート）'!X75="","",'入力①（基本情報入力シート）'!X75)</f>
        <v/>
      </c>
      <c r="Q61" s="336" t="str">
        <f>IF('入力①（基本情報入力シート）'!Y75="","",'入力①（基本情報入力シート）'!Y75)</f>
        <v/>
      </c>
      <c r="R61" s="228"/>
      <c r="S61" s="341"/>
      <c r="T61" s="342"/>
      <c r="U61" s="342"/>
      <c r="V61" s="363"/>
      <c r="W61" s="359"/>
      <c r="X61" s="343"/>
      <c r="Y61" s="344"/>
      <c r="Z61" s="344"/>
      <c r="AA61" s="344"/>
      <c r="AB61" s="344"/>
      <c r="AC61" s="344"/>
      <c r="AD61" s="344"/>
      <c r="AE61" s="345"/>
      <c r="AF61" s="345"/>
      <c r="AG61" s="346"/>
      <c r="AH61" s="368"/>
      <c r="AI61" s="347"/>
      <c r="AJ61" s="347"/>
      <c r="AK61" s="347"/>
    </row>
    <row r="62" spans="1:37" ht="48" customHeight="1">
      <c r="A62" s="229">
        <f t="shared" si="2"/>
        <v>44</v>
      </c>
      <c r="B62" s="328" t="str">
        <f>IF('入力①（基本情報入力シート）'!C76="","",'入力①（基本情報入力シート）'!C76)</f>
        <v/>
      </c>
      <c r="C62" s="329" t="str">
        <f>IF('入力①（基本情報入力シート）'!D76="","",'入力①（基本情報入力シート）'!D76)</f>
        <v/>
      </c>
      <c r="D62" s="329" t="str">
        <f>IF('入力①（基本情報入力シート）'!E76="","",'入力①（基本情報入力シート）'!E76)</f>
        <v/>
      </c>
      <c r="E62" s="330" t="str">
        <f>IF('入力①（基本情報入力シート）'!F76="","",'入力①（基本情報入力シート）'!F76)</f>
        <v/>
      </c>
      <c r="F62" s="330" t="str">
        <f>IF('入力①（基本情報入力シート）'!G76="","",'入力①（基本情報入力シート）'!G76)</f>
        <v/>
      </c>
      <c r="G62" s="330" t="str">
        <f>IF('入力①（基本情報入力シート）'!H76="","",'入力①（基本情報入力シート）'!H76)</f>
        <v/>
      </c>
      <c r="H62" s="330" t="str">
        <f>IF('入力①（基本情報入力シート）'!I76="","",'入力①（基本情報入力シート）'!I76)</f>
        <v/>
      </c>
      <c r="I62" s="330" t="str">
        <f>IF('入力①（基本情報入力シート）'!J76="","",'入力①（基本情報入力シート）'!J76)</f>
        <v/>
      </c>
      <c r="J62" s="330" t="str">
        <f>IF('入力①（基本情報入力シート）'!K76="","",'入力①（基本情報入力シート）'!K76)</f>
        <v/>
      </c>
      <c r="K62" s="331" t="str">
        <f>IF('入力①（基本情報入力シート）'!L76="","",'入力①（基本情報入力シート）'!L76)</f>
        <v/>
      </c>
      <c r="L62" s="332" t="s">
        <v>266</v>
      </c>
      <c r="M62" s="333" t="str">
        <f>IF('入力①（基本情報入力シート）'!M76="","",'入力①（基本情報入力シート）'!M76)</f>
        <v/>
      </c>
      <c r="N62" s="334" t="str">
        <f>IF('入力①（基本情報入力シート）'!R76="","",'入力①（基本情報入力シート）'!R76)</f>
        <v/>
      </c>
      <c r="O62" s="334" t="str">
        <f>IF('入力①（基本情報入力シート）'!W76="","",'入力①（基本情報入力シート）'!W76)</f>
        <v/>
      </c>
      <c r="P62" s="335" t="str">
        <f>IF('入力①（基本情報入力シート）'!X76="","",'入力①（基本情報入力シート）'!X76)</f>
        <v/>
      </c>
      <c r="Q62" s="336" t="str">
        <f>IF('入力①（基本情報入力シート）'!Y76="","",'入力①（基本情報入力シート）'!Y76)</f>
        <v/>
      </c>
      <c r="R62" s="228"/>
      <c r="S62" s="341"/>
      <c r="T62" s="342"/>
      <c r="U62" s="342"/>
      <c r="V62" s="363"/>
      <c r="W62" s="359"/>
      <c r="X62" s="343"/>
      <c r="Y62" s="344"/>
      <c r="Z62" s="344"/>
      <c r="AA62" s="344"/>
      <c r="AB62" s="344"/>
      <c r="AC62" s="344"/>
      <c r="AD62" s="344"/>
      <c r="AE62" s="345"/>
      <c r="AF62" s="345"/>
      <c r="AG62" s="346"/>
      <c r="AH62" s="368"/>
      <c r="AI62" s="347"/>
      <c r="AJ62" s="347"/>
      <c r="AK62" s="347"/>
    </row>
    <row r="63" spans="1:37" ht="48" customHeight="1">
      <c r="A63" s="229">
        <f t="shared" si="2"/>
        <v>45</v>
      </c>
      <c r="B63" s="328" t="str">
        <f>IF('入力①（基本情報入力シート）'!C77="","",'入力①（基本情報入力シート）'!C77)</f>
        <v/>
      </c>
      <c r="C63" s="329" t="str">
        <f>IF('入力①（基本情報入力シート）'!D77="","",'入力①（基本情報入力シート）'!D77)</f>
        <v/>
      </c>
      <c r="D63" s="329" t="str">
        <f>IF('入力①（基本情報入力シート）'!E77="","",'入力①（基本情報入力シート）'!E77)</f>
        <v/>
      </c>
      <c r="E63" s="330" t="str">
        <f>IF('入力①（基本情報入力シート）'!F77="","",'入力①（基本情報入力シート）'!F77)</f>
        <v/>
      </c>
      <c r="F63" s="330" t="str">
        <f>IF('入力①（基本情報入力シート）'!G77="","",'入力①（基本情報入力シート）'!G77)</f>
        <v/>
      </c>
      <c r="G63" s="330" t="str">
        <f>IF('入力①（基本情報入力シート）'!H77="","",'入力①（基本情報入力シート）'!H77)</f>
        <v/>
      </c>
      <c r="H63" s="330" t="str">
        <f>IF('入力①（基本情報入力シート）'!I77="","",'入力①（基本情報入力シート）'!I77)</f>
        <v/>
      </c>
      <c r="I63" s="330" t="str">
        <f>IF('入力①（基本情報入力シート）'!J77="","",'入力①（基本情報入力シート）'!J77)</f>
        <v/>
      </c>
      <c r="J63" s="330" t="str">
        <f>IF('入力①（基本情報入力シート）'!K77="","",'入力①（基本情報入力シート）'!K77)</f>
        <v/>
      </c>
      <c r="K63" s="331" t="str">
        <f>IF('入力①（基本情報入力シート）'!L77="","",'入力①（基本情報入力シート）'!L77)</f>
        <v/>
      </c>
      <c r="L63" s="332" t="s">
        <v>267</v>
      </c>
      <c r="M63" s="333" t="str">
        <f>IF('入力①（基本情報入力シート）'!M77="","",'入力①（基本情報入力シート）'!M77)</f>
        <v/>
      </c>
      <c r="N63" s="334" t="str">
        <f>IF('入力①（基本情報入力シート）'!R77="","",'入力①（基本情報入力シート）'!R77)</f>
        <v/>
      </c>
      <c r="O63" s="334" t="str">
        <f>IF('入力①（基本情報入力シート）'!W77="","",'入力①（基本情報入力シート）'!W77)</f>
        <v/>
      </c>
      <c r="P63" s="335" t="str">
        <f>IF('入力①（基本情報入力シート）'!X77="","",'入力①（基本情報入力シート）'!X77)</f>
        <v/>
      </c>
      <c r="Q63" s="336" t="str">
        <f>IF('入力①（基本情報入力シート）'!Y77="","",'入力①（基本情報入力シート）'!Y77)</f>
        <v/>
      </c>
      <c r="R63" s="228"/>
      <c r="S63" s="341"/>
      <c r="T63" s="342"/>
      <c r="U63" s="342"/>
      <c r="V63" s="363"/>
      <c r="W63" s="359"/>
      <c r="X63" s="343"/>
      <c r="Y63" s="344"/>
      <c r="Z63" s="344"/>
      <c r="AA63" s="344"/>
      <c r="AB63" s="344"/>
      <c r="AC63" s="344"/>
      <c r="AD63" s="344"/>
      <c r="AE63" s="345"/>
      <c r="AF63" s="345"/>
      <c r="AG63" s="346"/>
      <c r="AH63" s="368"/>
      <c r="AI63" s="347"/>
      <c r="AJ63" s="347"/>
      <c r="AK63" s="347"/>
    </row>
    <row r="64" spans="1:37" ht="48" customHeight="1">
      <c r="A64" s="229">
        <f t="shared" si="2"/>
        <v>46</v>
      </c>
      <c r="B64" s="328" t="str">
        <f>IF('入力①（基本情報入力シート）'!C78="","",'入力①（基本情報入力シート）'!C78)</f>
        <v/>
      </c>
      <c r="C64" s="329" t="str">
        <f>IF('入力①（基本情報入力シート）'!D78="","",'入力①（基本情報入力シート）'!D78)</f>
        <v/>
      </c>
      <c r="D64" s="329" t="str">
        <f>IF('入力①（基本情報入力シート）'!E78="","",'入力①（基本情報入力シート）'!E78)</f>
        <v/>
      </c>
      <c r="E64" s="330" t="str">
        <f>IF('入力①（基本情報入力シート）'!F78="","",'入力①（基本情報入力シート）'!F78)</f>
        <v/>
      </c>
      <c r="F64" s="330" t="str">
        <f>IF('入力①（基本情報入力シート）'!G78="","",'入力①（基本情報入力シート）'!G78)</f>
        <v/>
      </c>
      <c r="G64" s="330" t="str">
        <f>IF('入力①（基本情報入力シート）'!H78="","",'入力①（基本情報入力シート）'!H78)</f>
        <v/>
      </c>
      <c r="H64" s="330" t="str">
        <f>IF('入力①（基本情報入力シート）'!I78="","",'入力①（基本情報入力シート）'!I78)</f>
        <v/>
      </c>
      <c r="I64" s="330" t="str">
        <f>IF('入力①（基本情報入力シート）'!J78="","",'入力①（基本情報入力シート）'!J78)</f>
        <v/>
      </c>
      <c r="J64" s="330" t="str">
        <f>IF('入力①（基本情報入力シート）'!K78="","",'入力①（基本情報入力シート）'!K78)</f>
        <v/>
      </c>
      <c r="K64" s="331" t="str">
        <f>IF('入力①（基本情報入力シート）'!L78="","",'入力①（基本情報入力シート）'!L78)</f>
        <v/>
      </c>
      <c r="L64" s="332" t="s">
        <v>268</v>
      </c>
      <c r="M64" s="333" t="str">
        <f>IF('入力①（基本情報入力シート）'!M78="","",'入力①（基本情報入力シート）'!M78)</f>
        <v/>
      </c>
      <c r="N64" s="334" t="str">
        <f>IF('入力①（基本情報入力シート）'!R78="","",'入力①（基本情報入力シート）'!R78)</f>
        <v/>
      </c>
      <c r="O64" s="334" t="str">
        <f>IF('入力①（基本情報入力シート）'!W78="","",'入力①（基本情報入力シート）'!W78)</f>
        <v/>
      </c>
      <c r="P64" s="335" t="str">
        <f>IF('入力①（基本情報入力シート）'!X78="","",'入力①（基本情報入力シート）'!X78)</f>
        <v/>
      </c>
      <c r="Q64" s="336" t="str">
        <f>IF('入力①（基本情報入力シート）'!Y78="","",'入力①（基本情報入力シート）'!Y78)</f>
        <v/>
      </c>
      <c r="R64" s="228"/>
      <c r="S64" s="341"/>
      <c r="T64" s="342"/>
      <c r="U64" s="342"/>
      <c r="V64" s="363"/>
      <c r="W64" s="359"/>
      <c r="X64" s="343"/>
      <c r="Y64" s="344"/>
      <c r="Z64" s="344"/>
      <c r="AA64" s="344"/>
      <c r="AB64" s="344"/>
      <c r="AC64" s="344"/>
      <c r="AD64" s="344"/>
      <c r="AE64" s="345"/>
      <c r="AF64" s="345"/>
      <c r="AG64" s="346"/>
      <c r="AH64" s="368"/>
      <c r="AI64" s="347"/>
      <c r="AJ64" s="347"/>
      <c r="AK64" s="347"/>
    </row>
    <row r="65" spans="1:37" ht="48" customHeight="1">
      <c r="A65" s="229">
        <f t="shared" si="2"/>
        <v>47</v>
      </c>
      <c r="B65" s="328" t="str">
        <f>IF('入力①（基本情報入力シート）'!C79="","",'入力①（基本情報入力シート）'!C79)</f>
        <v/>
      </c>
      <c r="C65" s="329" t="str">
        <f>IF('入力①（基本情報入力シート）'!D79="","",'入力①（基本情報入力シート）'!D79)</f>
        <v/>
      </c>
      <c r="D65" s="329" t="str">
        <f>IF('入力①（基本情報入力シート）'!E79="","",'入力①（基本情報入力シート）'!E79)</f>
        <v/>
      </c>
      <c r="E65" s="330" t="str">
        <f>IF('入力①（基本情報入力シート）'!F79="","",'入力①（基本情報入力シート）'!F79)</f>
        <v/>
      </c>
      <c r="F65" s="330" t="str">
        <f>IF('入力①（基本情報入力シート）'!G79="","",'入力①（基本情報入力シート）'!G79)</f>
        <v/>
      </c>
      <c r="G65" s="330" t="str">
        <f>IF('入力①（基本情報入力シート）'!H79="","",'入力①（基本情報入力シート）'!H79)</f>
        <v/>
      </c>
      <c r="H65" s="330" t="str">
        <f>IF('入力①（基本情報入力シート）'!I79="","",'入力①（基本情報入力シート）'!I79)</f>
        <v/>
      </c>
      <c r="I65" s="330" t="str">
        <f>IF('入力①（基本情報入力シート）'!J79="","",'入力①（基本情報入力シート）'!J79)</f>
        <v/>
      </c>
      <c r="J65" s="330" t="str">
        <f>IF('入力①（基本情報入力シート）'!K79="","",'入力①（基本情報入力シート）'!K79)</f>
        <v/>
      </c>
      <c r="K65" s="331" t="str">
        <f>IF('入力①（基本情報入力シート）'!L79="","",'入力①（基本情報入力シート）'!L79)</f>
        <v/>
      </c>
      <c r="L65" s="332" t="s">
        <v>269</v>
      </c>
      <c r="M65" s="333" t="str">
        <f>IF('入力①（基本情報入力シート）'!M79="","",'入力①（基本情報入力シート）'!M79)</f>
        <v/>
      </c>
      <c r="N65" s="334" t="str">
        <f>IF('入力①（基本情報入力シート）'!R79="","",'入力①（基本情報入力シート）'!R79)</f>
        <v/>
      </c>
      <c r="O65" s="334" t="str">
        <f>IF('入力①（基本情報入力シート）'!W79="","",'入力①（基本情報入力シート）'!W79)</f>
        <v/>
      </c>
      <c r="P65" s="335" t="str">
        <f>IF('入力①（基本情報入力シート）'!X79="","",'入力①（基本情報入力シート）'!X79)</f>
        <v/>
      </c>
      <c r="Q65" s="336" t="str">
        <f>IF('入力①（基本情報入力シート）'!Y79="","",'入力①（基本情報入力シート）'!Y79)</f>
        <v/>
      </c>
      <c r="R65" s="228"/>
      <c r="S65" s="341"/>
      <c r="T65" s="342"/>
      <c r="U65" s="342"/>
      <c r="V65" s="363"/>
      <c r="W65" s="359"/>
      <c r="X65" s="343"/>
      <c r="Y65" s="344"/>
      <c r="Z65" s="344"/>
      <c r="AA65" s="344"/>
      <c r="AB65" s="344"/>
      <c r="AC65" s="344"/>
      <c r="AD65" s="344"/>
      <c r="AE65" s="345"/>
      <c r="AF65" s="345"/>
      <c r="AG65" s="346"/>
      <c r="AH65" s="368"/>
      <c r="AI65" s="347"/>
      <c r="AJ65" s="347"/>
      <c r="AK65" s="347"/>
    </row>
    <row r="66" spans="1:37" ht="48" customHeight="1">
      <c r="A66" s="229">
        <f t="shared" si="2"/>
        <v>48</v>
      </c>
      <c r="B66" s="328" t="str">
        <f>IF('入力①（基本情報入力シート）'!C80="","",'入力①（基本情報入力シート）'!C80)</f>
        <v/>
      </c>
      <c r="C66" s="329" t="str">
        <f>IF('入力①（基本情報入力シート）'!D80="","",'入力①（基本情報入力シート）'!D80)</f>
        <v/>
      </c>
      <c r="D66" s="329" t="str">
        <f>IF('入力①（基本情報入力シート）'!E80="","",'入力①（基本情報入力シート）'!E80)</f>
        <v/>
      </c>
      <c r="E66" s="330" t="str">
        <f>IF('入力①（基本情報入力シート）'!F80="","",'入力①（基本情報入力シート）'!F80)</f>
        <v/>
      </c>
      <c r="F66" s="330" t="str">
        <f>IF('入力①（基本情報入力シート）'!G80="","",'入力①（基本情報入力シート）'!G80)</f>
        <v/>
      </c>
      <c r="G66" s="330" t="str">
        <f>IF('入力①（基本情報入力シート）'!H80="","",'入力①（基本情報入力シート）'!H80)</f>
        <v/>
      </c>
      <c r="H66" s="330" t="str">
        <f>IF('入力①（基本情報入力シート）'!I80="","",'入力①（基本情報入力シート）'!I80)</f>
        <v/>
      </c>
      <c r="I66" s="330" t="str">
        <f>IF('入力①（基本情報入力シート）'!J80="","",'入力①（基本情報入力シート）'!J80)</f>
        <v/>
      </c>
      <c r="J66" s="330" t="str">
        <f>IF('入力①（基本情報入力シート）'!K80="","",'入力①（基本情報入力シート）'!K80)</f>
        <v/>
      </c>
      <c r="K66" s="331" t="str">
        <f>IF('入力①（基本情報入力シート）'!L80="","",'入力①（基本情報入力シート）'!L80)</f>
        <v/>
      </c>
      <c r="L66" s="332" t="s">
        <v>270</v>
      </c>
      <c r="M66" s="333" t="str">
        <f>IF('入力①（基本情報入力シート）'!M80="","",'入力①（基本情報入力シート）'!M80)</f>
        <v/>
      </c>
      <c r="N66" s="334" t="str">
        <f>IF('入力①（基本情報入力シート）'!R80="","",'入力①（基本情報入力シート）'!R80)</f>
        <v/>
      </c>
      <c r="O66" s="334" t="str">
        <f>IF('入力①（基本情報入力シート）'!W80="","",'入力①（基本情報入力シート）'!W80)</f>
        <v/>
      </c>
      <c r="P66" s="335" t="str">
        <f>IF('入力①（基本情報入力シート）'!X80="","",'入力①（基本情報入力シート）'!X80)</f>
        <v/>
      </c>
      <c r="Q66" s="336" t="str">
        <f>IF('入力①（基本情報入力シート）'!Y80="","",'入力①（基本情報入力シート）'!Y80)</f>
        <v/>
      </c>
      <c r="R66" s="228"/>
      <c r="S66" s="341"/>
      <c r="T66" s="342"/>
      <c r="U66" s="342"/>
      <c r="V66" s="363"/>
      <c r="W66" s="359"/>
      <c r="X66" s="343"/>
      <c r="Y66" s="344"/>
      <c r="Z66" s="344"/>
      <c r="AA66" s="344"/>
      <c r="AB66" s="344"/>
      <c r="AC66" s="344"/>
      <c r="AD66" s="344"/>
      <c r="AE66" s="345"/>
      <c r="AF66" s="345"/>
      <c r="AG66" s="346"/>
      <c r="AH66" s="368"/>
      <c r="AI66" s="347"/>
      <c r="AJ66" s="347"/>
      <c r="AK66" s="347"/>
    </row>
    <row r="67" spans="1:37" ht="48" customHeight="1">
      <c r="A67" s="229">
        <f t="shared" si="2"/>
        <v>49</v>
      </c>
      <c r="B67" s="328" t="str">
        <f>IF('入力①（基本情報入力シート）'!C81="","",'入力①（基本情報入力シート）'!C81)</f>
        <v/>
      </c>
      <c r="C67" s="329" t="str">
        <f>IF('入力①（基本情報入力シート）'!D81="","",'入力①（基本情報入力シート）'!D81)</f>
        <v/>
      </c>
      <c r="D67" s="329" t="str">
        <f>IF('入力①（基本情報入力シート）'!E81="","",'入力①（基本情報入力シート）'!E81)</f>
        <v/>
      </c>
      <c r="E67" s="330" t="str">
        <f>IF('入力①（基本情報入力シート）'!F81="","",'入力①（基本情報入力シート）'!F81)</f>
        <v/>
      </c>
      <c r="F67" s="330" t="str">
        <f>IF('入力①（基本情報入力シート）'!G81="","",'入力①（基本情報入力シート）'!G81)</f>
        <v/>
      </c>
      <c r="G67" s="330" t="str">
        <f>IF('入力①（基本情報入力シート）'!H81="","",'入力①（基本情報入力シート）'!H81)</f>
        <v/>
      </c>
      <c r="H67" s="330" t="str">
        <f>IF('入力①（基本情報入力シート）'!I81="","",'入力①（基本情報入力シート）'!I81)</f>
        <v/>
      </c>
      <c r="I67" s="330" t="str">
        <f>IF('入力①（基本情報入力シート）'!J81="","",'入力①（基本情報入力シート）'!J81)</f>
        <v/>
      </c>
      <c r="J67" s="330" t="str">
        <f>IF('入力①（基本情報入力シート）'!K81="","",'入力①（基本情報入力シート）'!K81)</f>
        <v/>
      </c>
      <c r="K67" s="331" t="str">
        <f>IF('入力①（基本情報入力シート）'!L81="","",'入力①（基本情報入力シート）'!L81)</f>
        <v/>
      </c>
      <c r="L67" s="332" t="s">
        <v>271</v>
      </c>
      <c r="M67" s="333" t="str">
        <f>IF('入力①（基本情報入力シート）'!M81="","",'入力①（基本情報入力シート）'!M81)</f>
        <v/>
      </c>
      <c r="N67" s="334" t="str">
        <f>IF('入力①（基本情報入力シート）'!R81="","",'入力①（基本情報入力シート）'!R81)</f>
        <v/>
      </c>
      <c r="O67" s="334" t="str">
        <f>IF('入力①（基本情報入力シート）'!W81="","",'入力①（基本情報入力シート）'!W81)</f>
        <v/>
      </c>
      <c r="P67" s="335" t="str">
        <f>IF('入力①（基本情報入力シート）'!X81="","",'入力①（基本情報入力シート）'!X81)</f>
        <v/>
      </c>
      <c r="Q67" s="336" t="str">
        <f>IF('入力①（基本情報入力シート）'!Y81="","",'入力①（基本情報入力シート）'!Y81)</f>
        <v/>
      </c>
      <c r="R67" s="228"/>
      <c r="S67" s="341"/>
      <c r="T67" s="342"/>
      <c r="U67" s="342"/>
      <c r="V67" s="363"/>
      <c r="W67" s="359"/>
      <c r="X67" s="343"/>
      <c r="Y67" s="344"/>
      <c r="Z67" s="344"/>
      <c r="AA67" s="344"/>
      <c r="AB67" s="344"/>
      <c r="AC67" s="344"/>
      <c r="AD67" s="344"/>
      <c r="AE67" s="345"/>
      <c r="AF67" s="345"/>
      <c r="AG67" s="346"/>
      <c r="AH67" s="368"/>
      <c r="AI67" s="347"/>
      <c r="AJ67" s="347"/>
      <c r="AK67" s="347"/>
    </row>
    <row r="68" spans="1:37" ht="48" customHeight="1">
      <c r="A68" s="229">
        <f t="shared" si="2"/>
        <v>50</v>
      </c>
      <c r="B68" s="328" t="str">
        <f>IF('入力①（基本情報入力シート）'!C82="","",'入力①（基本情報入力シート）'!C82)</f>
        <v/>
      </c>
      <c r="C68" s="329" t="str">
        <f>IF('入力①（基本情報入力シート）'!D82="","",'入力①（基本情報入力シート）'!D82)</f>
        <v/>
      </c>
      <c r="D68" s="329" t="str">
        <f>IF('入力①（基本情報入力シート）'!E82="","",'入力①（基本情報入力シート）'!E82)</f>
        <v/>
      </c>
      <c r="E68" s="330" t="str">
        <f>IF('入力①（基本情報入力シート）'!F82="","",'入力①（基本情報入力シート）'!F82)</f>
        <v/>
      </c>
      <c r="F68" s="330" t="str">
        <f>IF('入力①（基本情報入力シート）'!G82="","",'入力①（基本情報入力シート）'!G82)</f>
        <v/>
      </c>
      <c r="G68" s="330" t="str">
        <f>IF('入力①（基本情報入力シート）'!H82="","",'入力①（基本情報入力シート）'!H82)</f>
        <v/>
      </c>
      <c r="H68" s="330" t="str">
        <f>IF('入力①（基本情報入力シート）'!I82="","",'入力①（基本情報入力シート）'!I82)</f>
        <v/>
      </c>
      <c r="I68" s="330" t="str">
        <f>IF('入力①（基本情報入力シート）'!J82="","",'入力①（基本情報入力シート）'!J82)</f>
        <v/>
      </c>
      <c r="J68" s="330" t="str">
        <f>IF('入力①（基本情報入力シート）'!K82="","",'入力①（基本情報入力シート）'!K82)</f>
        <v/>
      </c>
      <c r="K68" s="331" t="str">
        <f>IF('入力①（基本情報入力シート）'!L82="","",'入力①（基本情報入力シート）'!L82)</f>
        <v/>
      </c>
      <c r="L68" s="332" t="s">
        <v>272</v>
      </c>
      <c r="M68" s="333" t="str">
        <f>IF('入力①（基本情報入力シート）'!M82="","",'入力①（基本情報入力シート）'!M82)</f>
        <v/>
      </c>
      <c r="N68" s="334" t="str">
        <f>IF('入力①（基本情報入力シート）'!R82="","",'入力①（基本情報入力シート）'!R82)</f>
        <v/>
      </c>
      <c r="O68" s="334" t="str">
        <f>IF('入力①（基本情報入力シート）'!W82="","",'入力①（基本情報入力シート）'!W82)</f>
        <v/>
      </c>
      <c r="P68" s="335" t="str">
        <f>IF('入力①（基本情報入力シート）'!X82="","",'入力①（基本情報入力シート）'!X82)</f>
        <v/>
      </c>
      <c r="Q68" s="336" t="str">
        <f>IF('入力①（基本情報入力シート）'!Y82="","",'入力①（基本情報入力シート）'!Y82)</f>
        <v/>
      </c>
      <c r="R68" s="228"/>
      <c r="S68" s="341"/>
      <c r="T68" s="342"/>
      <c r="U68" s="342"/>
      <c r="V68" s="363"/>
      <c r="W68" s="359"/>
      <c r="X68" s="343"/>
      <c r="Y68" s="344"/>
      <c r="Z68" s="344"/>
      <c r="AA68" s="344"/>
      <c r="AB68" s="344"/>
      <c r="AC68" s="344"/>
      <c r="AD68" s="344"/>
      <c r="AE68" s="345"/>
      <c r="AF68" s="345"/>
      <c r="AG68" s="346"/>
      <c r="AH68" s="368"/>
      <c r="AI68" s="347"/>
      <c r="AJ68" s="347"/>
      <c r="AK68" s="347"/>
    </row>
    <row r="69" spans="1:37" ht="48" customHeight="1">
      <c r="A69" s="229">
        <f t="shared" si="2"/>
        <v>51</v>
      </c>
      <c r="B69" s="328" t="str">
        <f>IF('入力①（基本情報入力シート）'!C83="","",'入力①（基本情報入力シート）'!C83)</f>
        <v/>
      </c>
      <c r="C69" s="329" t="str">
        <f>IF('入力①（基本情報入力シート）'!D83="","",'入力①（基本情報入力シート）'!D83)</f>
        <v/>
      </c>
      <c r="D69" s="329" t="str">
        <f>IF('入力①（基本情報入力シート）'!E83="","",'入力①（基本情報入力シート）'!E83)</f>
        <v/>
      </c>
      <c r="E69" s="330" t="str">
        <f>IF('入力①（基本情報入力シート）'!F83="","",'入力①（基本情報入力シート）'!F83)</f>
        <v/>
      </c>
      <c r="F69" s="330" t="str">
        <f>IF('入力①（基本情報入力シート）'!G83="","",'入力①（基本情報入力シート）'!G83)</f>
        <v/>
      </c>
      <c r="G69" s="330" t="str">
        <f>IF('入力①（基本情報入力シート）'!H83="","",'入力①（基本情報入力シート）'!H83)</f>
        <v/>
      </c>
      <c r="H69" s="330" t="str">
        <f>IF('入力①（基本情報入力シート）'!I83="","",'入力①（基本情報入力シート）'!I83)</f>
        <v/>
      </c>
      <c r="I69" s="330" t="str">
        <f>IF('入力①（基本情報入力シート）'!J83="","",'入力①（基本情報入力シート）'!J83)</f>
        <v/>
      </c>
      <c r="J69" s="330" t="str">
        <f>IF('入力①（基本情報入力シート）'!K83="","",'入力①（基本情報入力シート）'!K83)</f>
        <v/>
      </c>
      <c r="K69" s="331" t="str">
        <f>IF('入力①（基本情報入力シート）'!L83="","",'入力①（基本情報入力シート）'!L83)</f>
        <v/>
      </c>
      <c r="L69" s="332" t="s">
        <v>273</v>
      </c>
      <c r="M69" s="333" t="str">
        <f>IF('入力①（基本情報入力シート）'!M83="","",'入力①（基本情報入力シート）'!M83)</f>
        <v/>
      </c>
      <c r="N69" s="334" t="str">
        <f>IF('入力①（基本情報入力シート）'!R83="","",'入力①（基本情報入力シート）'!R83)</f>
        <v/>
      </c>
      <c r="O69" s="334" t="str">
        <f>IF('入力①（基本情報入力シート）'!W83="","",'入力①（基本情報入力シート）'!W83)</f>
        <v/>
      </c>
      <c r="P69" s="335" t="str">
        <f>IF('入力①（基本情報入力シート）'!X83="","",'入力①（基本情報入力シート）'!X83)</f>
        <v/>
      </c>
      <c r="Q69" s="336" t="str">
        <f>IF('入力①（基本情報入力シート）'!Y83="","",'入力①（基本情報入力シート）'!Y83)</f>
        <v/>
      </c>
      <c r="R69" s="228"/>
      <c r="S69" s="341"/>
      <c r="T69" s="342"/>
      <c r="U69" s="342"/>
      <c r="V69" s="363"/>
      <c r="W69" s="359"/>
      <c r="X69" s="343"/>
      <c r="Y69" s="344"/>
      <c r="Z69" s="344"/>
      <c r="AA69" s="344"/>
      <c r="AB69" s="344"/>
      <c r="AC69" s="344"/>
      <c r="AD69" s="344"/>
      <c r="AE69" s="345"/>
      <c r="AF69" s="345"/>
      <c r="AG69" s="346"/>
      <c r="AH69" s="368"/>
      <c r="AI69" s="347"/>
      <c r="AJ69" s="347"/>
      <c r="AK69" s="347"/>
    </row>
    <row r="70" spans="1:37" ht="48" customHeight="1">
      <c r="A70" s="229">
        <f t="shared" si="2"/>
        <v>52</v>
      </c>
      <c r="B70" s="328" t="str">
        <f>IF('入力①（基本情報入力シート）'!C84="","",'入力①（基本情報入力シート）'!C84)</f>
        <v/>
      </c>
      <c r="C70" s="329" t="str">
        <f>IF('入力①（基本情報入力シート）'!D84="","",'入力①（基本情報入力シート）'!D84)</f>
        <v/>
      </c>
      <c r="D70" s="329" t="str">
        <f>IF('入力①（基本情報入力シート）'!E84="","",'入力①（基本情報入力シート）'!E84)</f>
        <v/>
      </c>
      <c r="E70" s="330" t="str">
        <f>IF('入力①（基本情報入力シート）'!F84="","",'入力①（基本情報入力シート）'!F84)</f>
        <v/>
      </c>
      <c r="F70" s="330" t="str">
        <f>IF('入力①（基本情報入力シート）'!G84="","",'入力①（基本情報入力シート）'!G84)</f>
        <v/>
      </c>
      <c r="G70" s="330" t="str">
        <f>IF('入力①（基本情報入力シート）'!H84="","",'入力①（基本情報入力シート）'!H84)</f>
        <v/>
      </c>
      <c r="H70" s="330" t="str">
        <f>IF('入力①（基本情報入力シート）'!I84="","",'入力①（基本情報入力シート）'!I84)</f>
        <v/>
      </c>
      <c r="I70" s="330" t="str">
        <f>IF('入力①（基本情報入力シート）'!J84="","",'入力①（基本情報入力シート）'!J84)</f>
        <v/>
      </c>
      <c r="J70" s="330" t="str">
        <f>IF('入力①（基本情報入力シート）'!K84="","",'入力①（基本情報入力シート）'!K84)</f>
        <v/>
      </c>
      <c r="K70" s="331" t="str">
        <f>IF('入力①（基本情報入力シート）'!L84="","",'入力①（基本情報入力シート）'!L84)</f>
        <v/>
      </c>
      <c r="L70" s="332" t="s">
        <v>274</v>
      </c>
      <c r="M70" s="333" t="str">
        <f>IF('入力①（基本情報入力シート）'!M84="","",'入力①（基本情報入力シート）'!M84)</f>
        <v/>
      </c>
      <c r="N70" s="334" t="str">
        <f>IF('入力①（基本情報入力シート）'!R84="","",'入力①（基本情報入力シート）'!R84)</f>
        <v/>
      </c>
      <c r="O70" s="334" t="str">
        <f>IF('入力①（基本情報入力シート）'!W84="","",'入力①（基本情報入力シート）'!W84)</f>
        <v/>
      </c>
      <c r="P70" s="335" t="str">
        <f>IF('入力①（基本情報入力シート）'!X84="","",'入力①（基本情報入力シート）'!X84)</f>
        <v/>
      </c>
      <c r="Q70" s="336" t="str">
        <f>IF('入力①（基本情報入力シート）'!Y84="","",'入力①（基本情報入力シート）'!Y84)</f>
        <v/>
      </c>
      <c r="R70" s="228"/>
      <c r="S70" s="341"/>
      <c r="T70" s="342"/>
      <c r="U70" s="342"/>
      <c r="V70" s="363"/>
      <c r="W70" s="359"/>
      <c r="X70" s="343"/>
      <c r="Y70" s="344"/>
      <c r="Z70" s="344"/>
      <c r="AA70" s="344"/>
      <c r="AB70" s="344"/>
      <c r="AC70" s="344"/>
      <c r="AD70" s="344"/>
      <c r="AE70" s="345"/>
      <c r="AF70" s="345"/>
      <c r="AG70" s="346"/>
      <c r="AH70" s="368"/>
      <c r="AI70" s="347"/>
      <c r="AJ70" s="347"/>
      <c r="AK70" s="347"/>
    </row>
    <row r="71" spans="1:37" ht="48" customHeight="1">
      <c r="A71" s="229">
        <f t="shared" si="2"/>
        <v>53</v>
      </c>
      <c r="B71" s="328" t="str">
        <f>IF('入力①（基本情報入力シート）'!C85="","",'入力①（基本情報入力シート）'!C85)</f>
        <v/>
      </c>
      <c r="C71" s="329" t="str">
        <f>IF('入力①（基本情報入力シート）'!D85="","",'入力①（基本情報入力シート）'!D85)</f>
        <v/>
      </c>
      <c r="D71" s="329" t="str">
        <f>IF('入力①（基本情報入力シート）'!E85="","",'入力①（基本情報入力シート）'!E85)</f>
        <v/>
      </c>
      <c r="E71" s="330" t="str">
        <f>IF('入力①（基本情報入力シート）'!F85="","",'入力①（基本情報入力シート）'!F85)</f>
        <v/>
      </c>
      <c r="F71" s="330" t="str">
        <f>IF('入力①（基本情報入力シート）'!G85="","",'入力①（基本情報入力シート）'!G85)</f>
        <v/>
      </c>
      <c r="G71" s="330" t="str">
        <f>IF('入力①（基本情報入力シート）'!H85="","",'入力①（基本情報入力シート）'!H85)</f>
        <v/>
      </c>
      <c r="H71" s="330" t="str">
        <f>IF('入力①（基本情報入力シート）'!I85="","",'入力①（基本情報入力シート）'!I85)</f>
        <v/>
      </c>
      <c r="I71" s="330" t="str">
        <f>IF('入力①（基本情報入力シート）'!J85="","",'入力①（基本情報入力シート）'!J85)</f>
        <v/>
      </c>
      <c r="J71" s="330" t="str">
        <f>IF('入力①（基本情報入力シート）'!K85="","",'入力①（基本情報入力シート）'!K85)</f>
        <v/>
      </c>
      <c r="K71" s="331" t="str">
        <f>IF('入力①（基本情報入力シート）'!L85="","",'入力①（基本情報入力シート）'!L85)</f>
        <v/>
      </c>
      <c r="L71" s="332" t="s">
        <v>275</v>
      </c>
      <c r="M71" s="333" t="str">
        <f>IF('入力①（基本情報入力シート）'!M85="","",'入力①（基本情報入力シート）'!M85)</f>
        <v/>
      </c>
      <c r="N71" s="334" t="str">
        <f>IF('入力①（基本情報入力シート）'!R85="","",'入力①（基本情報入力シート）'!R85)</f>
        <v/>
      </c>
      <c r="O71" s="334" t="str">
        <f>IF('入力①（基本情報入力シート）'!W85="","",'入力①（基本情報入力シート）'!W85)</f>
        <v/>
      </c>
      <c r="P71" s="335" t="str">
        <f>IF('入力①（基本情報入力シート）'!X85="","",'入力①（基本情報入力シート）'!X85)</f>
        <v/>
      </c>
      <c r="Q71" s="336" t="str">
        <f>IF('入力①（基本情報入力シート）'!Y85="","",'入力①（基本情報入力シート）'!Y85)</f>
        <v/>
      </c>
      <c r="R71" s="228"/>
      <c r="S71" s="341"/>
      <c r="T71" s="342"/>
      <c r="U71" s="342"/>
      <c r="V71" s="363"/>
      <c r="W71" s="359"/>
      <c r="X71" s="343"/>
      <c r="Y71" s="344"/>
      <c r="Z71" s="344"/>
      <c r="AA71" s="344"/>
      <c r="AB71" s="344"/>
      <c r="AC71" s="344"/>
      <c r="AD71" s="344"/>
      <c r="AE71" s="345"/>
      <c r="AF71" s="345"/>
      <c r="AG71" s="346"/>
      <c r="AH71" s="368"/>
      <c r="AI71" s="347"/>
      <c r="AJ71" s="347"/>
      <c r="AK71" s="347"/>
    </row>
    <row r="72" spans="1:37" ht="48" customHeight="1">
      <c r="A72" s="229">
        <f t="shared" si="2"/>
        <v>54</v>
      </c>
      <c r="B72" s="328" t="str">
        <f>IF('入力①（基本情報入力シート）'!C86="","",'入力①（基本情報入力シート）'!C86)</f>
        <v/>
      </c>
      <c r="C72" s="329" t="str">
        <f>IF('入力①（基本情報入力シート）'!D86="","",'入力①（基本情報入力シート）'!D86)</f>
        <v/>
      </c>
      <c r="D72" s="329" t="str">
        <f>IF('入力①（基本情報入力シート）'!E86="","",'入力①（基本情報入力シート）'!E86)</f>
        <v/>
      </c>
      <c r="E72" s="330" t="str">
        <f>IF('入力①（基本情報入力シート）'!F86="","",'入力①（基本情報入力シート）'!F86)</f>
        <v/>
      </c>
      <c r="F72" s="330" t="str">
        <f>IF('入力①（基本情報入力シート）'!G86="","",'入力①（基本情報入力シート）'!G86)</f>
        <v/>
      </c>
      <c r="G72" s="330" t="str">
        <f>IF('入力①（基本情報入力シート）'!H86="","",'入力①（基本情報入力シート）'!H86)</f>
        <v/>
      </c>
      <c r="H72" s="330" t="str">
        <f>IF('入力①（基本情報入力シート）'!I86="","",'入力①（基本情報入力シート）'!I86)</f>
        <v/>
      </c>
      <c r="I72" s="330" t="str">
        <f>IF('入力①（基本情報入力シート）'!J86="","",'入力①（基本情報入力シート）'!J86)</f>
        <v/>
      </c>
      <c r="J72" s="330" t="str">
        <f>IF('入力①（基本情報入力シート）'!K86="","",'入力①（基本情報入力シート）'!K86)</f>
        <v/>
      </c>
      <c r="K72" s="331" t="str">
        <f>IF('入力①（基本情報入力シート）'!L86="","",'入力①（基本情報入力シート）'!L86)</f>
        <v/>
      </c>
      <c r="L72" s="332" t="s">
        <v>276</v>
      </c>
      <c r="M72" s="333" t="str">
        <f>IF('入力①（基本情報入力シート）'!M86="","",'入力①（基本情報入力シート）'!M86)</f>
        <v/>
      </c>
      <c r="N72" s="334" t="str">
        <f>IF('入力①（基本情報入力シート）'!R86="","",'入力①（基本情報入力シート）'!R86)</f>
        <v/>
      </c>
      <c r="O72" s="334" t="str">
        <f>IF('入力①（基本情報入力シート）'!W86="","",'入力①（基本情報入力シート）'!W86)</f>
        <v/>
      </c>
      <c r="P72" s="335" t="str">
        <f>IF('入力①（基本情報入力シート）'!X86="","",'入力①（基本情報入力シート）'!X86)</f>
        <v/>
      </c>
      <c r="Q72" s="336" t="str">
        <f>IF('入力①（基本情報入力シート）'!Y86="","",'入力①（基本情報入力シート）'!Y86)</f>
        <v/>
      </c>
      <c r="R72" s="228"/>
      <c r="S72" s="341"/>
      <c r="T72" s="342"/>
      <c r="U72" s="342"/>
      <c r="V72" s="363"/>
      <c r="W72" s="359"/>
      <c r="X72" s="343"/>
      <c r="Y72" s="344"/>
      <c r="Z72" s="344"/>
      <c r="AA72" s="344"/>
      <c r="AB72" s="344"/>
      <c r="AC72" s="344"/>
      <c r="AD72" s="344"/>
      <c r="AE72" s="345"/>
      <c r="AF72" s="345"/>
      <c r="AG72" s="346"/>
      <c r="AH72" s="368"/>
      <c r="AI72" s="347"/>
      <c r="AJ72" s="347"/>
      <c r="AK72" s="347"/>
    </row>
    <row r="73" spans="1:37" ht="48" customHeight="1">
      <c r="A73" s="229">
        <f t="shared" si="2"/>
        <v>55</v>
      </c>
      <c r="B73" s="328" t="str">
        <f>IF('入力①（基本情報入力シート）'!C87="","",'入力①（基本情報入力シート）'!C87)</f>
        <v/>
      </c>
      <c r="C73" s="329" t="str">
        <f>IF('入力①（基本情報入力シート）'!D87="","",'入力①（基本情報入力シート）'!D87)</f>
        <v/>
      </c>
      <c r="D73" s="329" t="str">
        <f>IF('入力①（基本情報入力シート）'!E87="","",'入力①（基本情報入力シート）'!E87)</f>
        <v/>
      </c>
      <c r="E73" s="330" t="str">
        <f>IF('入力①（基本情報入力シート）'!F87="","",'入力①（基本情報入力シート）'!F87)</f>
        <v/>
      </c>
      <c r="F73" s="330" t="str">
        <f>IF('入力①（基本情報入力シート）'!G87="","",'入力①（基本情報入力シート）'!G87)</f>
        <v/>
      </c>
      <c r="G73" s="330" t="str">
        <f>IF('入力①（基本情報入力シート）'!H87="","",'入力①（基本情報入力シート）'!H87)</f>
        <v/>
      </c>
      <c r="H73" s="330" t="str">
        <f>IF('入力①（基本情報入力シート）'!I87="","",'入力①（基本情報入力シート）'!I87)</f>
        <v/>
      </c>
      <c r="I73" s="330" t="str">
        <f>IF('入力①（基本情報入力シート）'!J87="","",'入力①（基本情報入力シート）'!J87)</f>
        <v/>
      </c>
      <c r="J73" s="330" t="str">
        <f>IF('入力①（基本情報入力シート）'!K87="","",'入力①（基本情報入力シート）'!K87)</f>
        <v/>
      </c>
      <c r="K73" s="331" t="str">
        <f>IF('入力①（基本情報入力シート）'!L87="","",'入力①（基本情報入力シート）'!L87)</f>
        <v/>
      </c>
      <c r="L73" s="332" t="s">
        <v>277</v>
      </c>
      <c r="M73" s="333" t="str">
        <f>IF('入力①（基本情報入力シート）'!M87="","",'入力①（基本情報入力シート）'!M87)</f>
        <v/>
      </c>
      <c r="N73" s="334" t="str">
        <f>IF('入力①（基本情報入力シート）'!R87="","",'入力①（基本情報入力シート）'!R87)</f>
        <v/>
      </c>
      <c r="O73" s="334" t="str">
        <f>IF('入力①（基本情報入力シート）'!W87="","",'入力①（基本情報入力シート）'!W87)</f>
        <v/>
      </c>
      <c r="P73" s="335" t="str">
        <f>IF('入力①（基本情報入力シート）'!X87="","",'入力①（基本情報入力シート）'!X87)</f>
        <v/>
      </c>
      <c r="Q73" s="336" t="str">
        <f>IF('入力①（基本情報入力シート）'!Y87="","",'入力①（基本情報入力シート）'!Y87)</f>
        <v/>
      </c>
      <c r="R73" s="228"/>
      <c r="S73" s="341"/>
      <c r="T73" s="342"/>
      <c r="U73" s="342"/>
      <c r="V73" s="363"/>
      <c r="W73" s="359"/>
      <c r="X73" s="343"/>
      <c r="Y73" s="344"/>
      <c r="Z73" s="344"/>
      <c r="AA73" s="344"/>
      <c r="AB73" s="344"/>
      <c r="AC73" s="344"/>
      <c r="AD73" s="344"/>
      <c r="AE73" s="345"/>
      <c r="AF73" s="345"/>
      <c r="AG73" s="346"/>
      <c r="AH73" s="368"/>
      <c r="AI73" s="347"/>
      <c r="AJ73" s="347"/>
      <c r="AK73" s="347"/>
    </row>
    <row r="74" spans="1:37" ht="48" customHeight="1">
      <c r="A74" s="229">
        <f t="shared" si="2"/>
        <v>56</v>
      </c>
      <c r="B74" s="328" t="str">
        <f>IF('入力①（基本情報入力シート）'!C88="","",'入力①（基本情報入力シート）'!C88)</f>
        <v/>
      </c>
      <c r="C74" s="329" t="str">
        <f>IF('入力①（基本情報入力シート）'!D88="","",'入力①（基本情報入力シート）'!D88)</f>
        <v/>
      </c>
      <c r="D74" s="329" t="str">
        <f>IF('入力①（基本情報入力シート）'!E88="","",'入力①（基本情報入力シート）'!E88)</f>
        <v/>
      </c>
      <c r="E74" s="330" t="str">
        <f>IF('入力①（基本情報入力シート）'!F88="","",'入力①（基本情報入力シート）'!F88)</f>
        <v/>
      </c>
      <c r="F74" s="330" t="str">
        <f>IF('入力①（基本情報入力シート）'!G88="","",'入力①（基本情報入力シート）'!G88)</f>
        <v/>
      </c>
      <c r="G74" s="330" t="str">
        <f>IF('入力①（基本情報入力シート）'!H88="","",'入力①（基本情報入力シート）'!H88)</f>
        <v/>
      </c>
      <c r="H74" s="330" t="str">
        <f>IF('入力①（基本情報入力シート）'!I88="","",'入力①（基本情報入力シート）'!I88)</f>
        <v/>
      </c>
      <c r="I74" s="330" t="str">
        <f>IF('入力①（基本情報入力シート）'!J88="","",'入力①（基本情報入力シート）'!J88)</f>
        <v/>
      </c>
      <c r="J74" s="330" t="str">
        <f>IF('入力①（基本情報入力シート）'!K88="","",'入力①（基本情報入力シート）'!K88)</f>
        <v/>
      </c>
      <c r="K74" s="331" t="str">
        <f>IF('入力①（基本情報入力シート）'!L88="","",'入力①（基本情報入力シート）'!L88)</f>
        <v/>
      </c>
      <c r="L74" s="332" t="s">
        <v>278</v>
      </c>
      <c r="M74" s="333" t="str">
        <f>IF('入力①（基本情報入力シート）'!M88="","",'入力①（基本情報入力シート）'!M88)</f>
        <v/>
      </c>
      <c r="N74" s="334" t="str">
        <f>IF('入力①（基本情報入力シート）'!R88="","",'入力①（基本情報入力シート）'!R88)</f>
        <v/>
      </c>
      <c r="O74" s="334" t="str">
        <f>IF('入力①（基本情報入力シート）'!W88="","",'入力①（基本情報入力シート）'!W88)</f>
        <v/>
      </c>
      <c r="P74" s="335" t="str">
        <f>IF('入力①（基本情報入力シート）'!X88="","",'入力①（基本情報入力シート）'!X88)</f>
        <v/>
      </c>
      <c r="Q74" s="336" t="str">
        <f>IF('入力①（基本情報入力シート）'!Y88="","",'入力①（基本情報入力シート）'!Y88)</f>
        <v/>
      </c>
      <c r="R74" s="228"/>
      <c r="S74" s="341"/>
      <c r="T74" s="342"/>
      <c r="U74" s="342"/>
      <c r="V74" s="363"/>
      <c r="W74" s="359"/>
      <c r="X74" s="343"/>
      <c r="Y74" s="344"/>
      <c r="Z74" s="344"/>
      <c r="AA74" s="344"/>
      <c r="AB74" s="344"/>
      <c r="AC74" s="344"/>
      <c r="AD74" s="344"/>
      <c r="AE74" s="345"/>
      <c r="AF74" s="345"/>
      <c r="AG74" s="346"/>
      <c r="AH74" s="368"/>
      <c r="AI74" s="347"/>
      <c r="AJ74" s="347"/>
      <c r="AK74" s="347"/>
    </row>
    <row r="75" spans="1:37" ht="48" customHeight="1">
      <c r="A75" s="229">
        <f t="shared" si="2"/>
        <v>57</v>
      </c>
      <c r="B75" s="328" t="str">
        <f>IF('入力①（基本情報入力シート）'!C89="","",'入力①（基本情報入力シート）'!C89)</f>
        <v/>
      </c>
      <c r="C75" s="329" t="str">
        <f>IF('入力①（基本情報入力シート）'!D89="","",'入力①（基本情報入力シート）'!D89)</f>
        <v/>
      </c>
      <c r="D75" s="329" t="str">
        <f>IF('入力①（基本情報入力シート）'!E89="","",'入力①（基本情報入力シート）'!E89)</f>
        <v/>
      </c>
      <c r="E75" s="330" t="str">
        <f>IF('入力①（基本情報入力シート）'!F89="","",'入力①（基本情報入力シート）'!F89)</f>
        <v/>
      </c>
      <c r="F75" s="330" t="str">
        <f>IF('入力①（基本情報入力シート）'!G89="","",'入力①（基本情報入力シート）'!G89)</f>
        <v/>
      </c>
      <c r="G75" s="330" t="str">
        <f>IF('入力①（基本情報入力シート）'!H89="","",'入力①（基本情報入力シート）'!H89)</f>
        <v/>
      </c>
      <c r="H75" s="330" t="str">
        <f>IF('入力①（基本情報入力シート）'!I89="","",'入力①（基本情報入力シート）'!I89)</f>
        <v/>
      </c>
      <c r="I75" s="330" t="str">
        <f>IF('入力①（基本情報入力シート）'!J89="","",'入力①（基本情報入力シート）'!J89)</f>
        <v/>
      </c>
      <c r="J75" s="330" t="str">
        <f>IF('入力①（基本情報入力シート）'!K89="","",'入力①（基本情報入力シート）'!K89)</f>
        <v/>
      </c>
      <c r="K75" s="331" t="str">
        <f>IF('入力①（基本情報入力シート）'!L89="","",'入力①（基本情報入力シート）'!L89)</f>
        <v/>
      </c>
      <c r="L75" s="332" t="s">
        <v>279</v>
      </c>
      <c r="M75" s="333" t="str">
        <f>IF('入力①（基本情報入力シート）'!M89="","",'入力①（基本情報入力シート）'!M89)</f>
        <v/>
      </c>
      <c r="N75" s="334" t="str">
        <f>IF('入力①（基本情報入力シート）'!R89="","",'入力①（基本情報入力シート）'!R89)</f>
        <v/>
      </c>
      <c r="O75" s="334" t="str">
        <f>IF('入力①（基本情報入力シート）'!W89="","",'入力①（基本情報入力シート）'!W89)</f>
        <v/>
      </c>
      <c r="P75" s="335" t="str">
        <f>IF('入力①（基本情報入力シート）'!X89="","",'入力①（基本情報入力シート）'!X89)</f>
        <v/>
      </c>
      <c r="Q75" s="336" t="str">
        <f>IF('入力①（基本情報入力シート）'!Y89="","",'入力①（基本情報入力シート）'!Y89)</f>
        <v/>
      </c>
      <c r="R75" s="228"/>
      <c r="S75" s="341"/>
      <c r="T75" s="342"/>
      <c r="U75" s="342"/>
      <c r="V75" s="363"/>
      <c r="W75" s="359"/>
      <c r="X75" s="343"/>
      <c r="Y75" s="344"/>
      <c r="Z75" s="344"/>
      <c r="AA75" s="344"/>
      <c r="AB75" s="344"/>
      <c r="AC75" s="344"/>
      <c r="AD75" s="344"/>
      <c r="AE75" s="345"/>
      <c r="AF75" s="345"/>
      <c r="AG75" s="346"/>
      <c r="AH75" s="368"/>
      <c r="AI75" s="347"/>
      <c r="AJ75" s="347"/>
      <c r="AK75" s="347"/>
    </row>
    <row r="76" spans="1:37" ht="48" customHeight="1">
      <c r="A76" s="229">
        <f t="shared" si="2"/>
        <v>58</v>
      </c>
      <c r="B76" s="328" t="str">
        <f>IF('入力①（基本情報入力シート）'!C90="","",'入力①（基本情報入力シート）'!C90)</f>
        <v/>
      </c>
      <c r="C76" s="329" t="str">
        <f>IF('入力①（基本情報入力シート）'!D90="","",'入力①（基本情報入力シート）'!D90)</f>
        <v/>
      </c>
      <c r="D76" s="329" t="str">
        <f>IF('入力①（基本情報入力シート）'!E90="","",'入力①（基本情報入力シート）'!E90)</f>
        <v/>
      </c>
      <c r="E76" s="330" t="str">
        <f>IF('入力①（基本情報入力シート）'!F90="","",'入力①（基本情報入力シート）'!F90)</f>
        <v/>
      </c>
      <c r="F76" s="330" t="str">
        <f>IF('入力①（基本情報入力シート）'!G90="","",'入力①（基本情報入力シート）'!G90)</f>
        <v/>
      </c>
      <c r="G76" s="330" t="str">
        <f>IF('入力①（基本情報入力シート）'!H90="","",'入力①（基本情報入力シート）'!H90)</f>
        <v/>
      </c>
      <c r="H76" s="330" t="str">
        <f>IF('入力①（基本情報入力シート）'!I90="","",'入力①（基本情報入力シート）'!I90)</f>
        <v/>
      </c>
      <c r="I76" s="330" t="str">
        <f>IF('入力①（基本情報入力シート）'!J90="","",'入力①（基本情報入力シート）'!J90)</f>
        <v/>
      </c>
      <c r="J76" s="330" t="str">
        <f>IF('入力①（基本情報入力シート）'!K90="","",'入力①（基本情報入力シート）'!K90)</f>
        <v/>
      </c>
      <c r="K76" s="331" t="str">
        <f>IF('入力①（基本情報入力シート）'!L90="","",'入力①（基本情報入力シート）'!L90)</f>
        <v/>
      </c>
      <c r="L76" s="332" t="s">
        <v>280</v>
      </c>
      <c r="M76" s="333" t="str">
        <f>IF('入力①（基本情報入力シート）'!M90="","",'入力①（基本情報入力シート）'!M90)</f>
        <v/>
      </c>
      <c r="N76" s="334" t="str">
        <f>IF('入力①（基本情報入力シート）'!R90="","",'入力①（基本情報入力シート）'!R90)</f>
        <v/>
      </c>
      <c r="O76" s="334" t="str">
        <f>IF('入力①（基本情報入力シート）'!W90="","",'入力①（基本情報入力シート）'!W90)</f>
        <v/>
      </c>
      <c r="P76" s="335" t="str">
        <f>IF('入力①（基本情報入力シート）'!X90="","",'入力①（基本情報入力シート）'!X90)</f>
        <v/>
      </c>
      <c r="Q76" s="336" t="str">
        <f>IF('入力①（基本情報入力シート）'!Y90="","",'入力①（基本情報入力シート）'!Y90)</f>
        <v/>
      </c>
      <c r="R76" s="228"/>
      <c r="S76" s="341"/>
      <c r="T76" s="342"/>
      <c r="U76" s="342"/>
      <c r="V76" s="363"/>
      <c r="W76" s="359"/>
      <c r="X76" s="343"/>
      <c r="Y76" s="344"/>
      <c r="Z76" s="344"/>
      <c r="AA76" s="344"/>
      <c r="AB76" s="344"/>
      <c r="AC76" s="344"/>
      <c r="AD76" s="344"/>
      <c r="AE76" s="345"/>
      <c r="AF76" s="345"/>
      <c r="AG76" s="346"/>
      <c r="AH76" s="368"/>
      <c r="AI76" s="347"/>
      <c r="AJ76" s="347"/>
      <c r="AK76" s="347"/>
    </row>
    <row r="77" spans="1:37" ht="48" customHeight="1">
      <c r="A77" s="229">
        <f t="shared" si="2"/>
        <v>59</v>
      </c>
      <c r="B77" s="328" t="str">
        <f>IF('入力①（基本情報入力シート）'!C91="","",'入力①（基本情報入力シート）'!C91)</f>
        <v/>
      </c>
      <c r="C77" s="329" t="str">
        <f>IF('入力①（基本情報入力シート）'!D91="","",'入力①（基本情報入力シート）'!D91)</f>
        <v/>
      </c>
      <c r="D77" s="329" t="str">
        <f>IF('入力①（基本情報入力シート）'!E91="","",'入力①（基本情報入力シート）'!E91)</f>
        <v/>
      </c>
      <c r="E77" s="330" t="str">
        <f>IF('入力①（基本情報入力シート）'!F91="","",'入力①（基本情報入力シート）'!F91)</f>
        <v/>
      </c>
      <c r="F77" s="330" t="str">
        <f>IF('入力①（基本情報入力シート）'!G91="","",'入力①（基本情報入力シート）'!G91)</f>
        <v/>
      </c>
      <c r="G77" s="330" t="str">
        <f>IF('入力①（基本情報入力シート）'!H91="","",'入力①（基本情報入力シート）'!H91)</f>
        <v/>
      </c>
      <c r="H77" s="330" t="str">
        <f>IF('入力①（基本情報入力シート）'!I91="","",'入力①（基本情報入力シート）'!I91)</f>
        <v/>
      </c>
      <c r="I77" s="330" t="str">
        <f>IF('入力①（基本情報入力シート）'!J91="","",'入力①（基本情報入力シート）'!J91)</f>
        <v/>
      </c>
      <c r="J77" s="330" t="str">
        <f>IF('入力①（基本情報入力シート）'!K91="","",'入力①（基本情報入力シート）'!K91)</f>
        <v/>
      </c>
      <c r="K77" s="331" t="str">
        <f>IF('入力①（基本情報入力シート）'!L91="","",'入力①（基本情報入力シート）'!L91)</f>
        <v/>
      </c>
      <c r="L77" s="332" t="s">
        <v>281</v>
      </c>
      <c r="M77" s="333" t="str">
        <f>IF('入力①（基本情報入力シート）'!M91="","",'入力①（基本情報入力シート）'!M91)</f>
        <v/>
      </c>
      <c r="N77" s="334" t="str">
        <f>IF('入力①（基本情報入力シート）'!R91="","",'入力①（基本情報入力シート）'!R91)</f>
        <v/>
      </c>
      <c r="O77" s="334" t="str">
        <f>IF('入力①（基本情報入力シート）'!W91="","",'入力①（基本情報入力シート）'!W91)</f>
        <v/>
      </c>
      <c r="P77" s="335" t="str">
        <f>IF('入力①（基本情報入力シート）'!X91="","",'入力①（基本情報入力シート）'!X91)</f>
        <v/>
      </c>
      <c r="Q77" s="336" t="str">
        <f>IF('入力①（基本情報入力シート）'!Y91="","",'入力①（基本情報入力シート）'!Y91)</f>
        <v/>
      </c>
      <c r="R77" s="228"/>
      <c r="S77" s="341"/>
      <c r="T77" s="342"/>
      <c r="U77" s="342"/>
      <c r="V77" s="363"/>
      <c r="W77" s="359"/>
      <c r="X77" s="343"/>
      <c r="Y77" s="344"/>
      <c r="Z77" s="344"/>
      <c r="AA77" s="344"/>
      <c r="AB77" s="344"/>
      <c r="AC77" s="344"/>
      <c r="AD77" s="344"/>
      <c r="AE77" s="345"/>
      <c r="AF77" s="345"/>
      <c r="AG77" s="346"/>
      <c r="AH77" s="368"/>
      <c r="AI77" s="347"/>
      <c r="AJ77" s="347"/>
      <c r="AK77" s="347"/>
    </row>
    <row r="78" spans="1:37" ht="48" customHeight="1">
      <c r="A78" s="229">
        <f t="shared" si="2"/>
        <v>60</v>
      </c>
      <c r="B78" s="328" t="str">
        <f>IF('入力①（基本情報入力シート）'!C92="","",'入力①（基本情報入力シート）'!C92)</f>
        <v/>
      </c>
      <c r="C78" s="329" t="str">
        <f>IF('入力①（基本情報入力シート）'!D92="","",'入力①（基本情報入力シート）'!D92)</f>
        <v/>
      </c>
      <c r="D78" s="329" t="str">
        <f>IF('入力①（基本情報入力シート）'!E92="","",'入力①（基本情報入力シート）'!E92)</f>
        <v/>
      </c>
      <c r="E78" s="330" t="str">
        <f>IF('入力①（基本情報入力シート）'!F92="","",'入力①（基本情報入力シート）'!F92)</f>
        <v/>
      </c>
      <c r="F78" s="330" t="str">
        <f>IF('入力①（基本情報入力シート）'!G92="","",'入力①（基本情報入力シート）'!G92)</f>
        <v/>
      </c>
      <c r="G78" s="330" t="str">
        <f>IF('入力①（基本情報入力シート）'!H92="","",'入力①（基本情報入力シート）'!H92)</f>
        <v/>
      </c>
      <c r="H78" s="330" t="str">
        <f>IF('入力①（基本情報入力シート）'!I92="","",'入力①（基本情報入力シート）'!I92)</f>
        <v/>
      </c>
      <c r="I78" s="330" t="str">
        <f>IF('入力①（基本情報入力シート）'!J92="","",'入力①（基本情報入力シート）'!J92)</f>
        <v/>
      </c>
      <c r="J78" s="330" t="str">
        <f>IF('入力①（基本情報入力シート）'!K92="","",'入力①（基本情報入力シート）'!K92)</f>
        <v/>
      </c>
      <c r="K78" s="331" t="str">
        <f>IF('入力①（基本情報入力シート）'!L92="","",'入力①（基本情報入力シート）'!L92)</f>
        <v/>
      </c>
      <c r="L78" s="332" t="s">
        <v>282</v>
      </c>
      <c r="M78" s="333" t="str">
        <f>IF('入力①（基本情報入力シート）'!M92="","",'入力①（基本情報入力シート）'!M92)</f>
        <v/>
      </c>
      <c r="N78" s="334" t="str">
        <f>IF('入力①（基本情報入力シート）'!R92="","",'入力①（基本情報入力シート）'!R92)</f>
        <v/>
      </c>
      <c r="O78" s="334" t="str">
        <f>IF('入力①（基本情報入力シート）'!W92="","",'入力①（基本情報入力シート）'!W92)</f>
        <v/>
      </c>
      <c r="P78" s="335" t="str">
        <f>IF('入力①（基本情報入力シート）'!X92="","",'入力①（基本情報入力シート）'!X92)</f>
        <v/>
      </c>
      <c r="Q78" s="336" t="str">
        <f>IF('入力①（基本情報入力シート）'!Y92="","",'入力①（基本情報入力シート）'!Y92)</f>
        <v/>
      </c>
      <c r="R78" s="228"/>
      <c r="S78" s="341"/>
      <c r="T78" s="342"/>
      <c r="U78" s="342"/>
      <c r="V78" s="363"/>
      <c r="W78" s="359"/>
      <c r="X78" s="343"/>
      <c r="Y78" s="344"/>
      <c r="Z78" s="344"/>
      <c r="AA78" s="344"/>
      <c r="AB78" s="344"/>
      <c r="AC78" s="344"/>
      <c r="AD78" s="344"/>
      <c r="AE78" s="345"/>
      <c r="AF78" s="345"/>
      <c r="AG78" s="346"/>
      <c r="AH78" s="368"/>
      <c r="AI78" s="347"/>
      <c r="AJ78" s="347"/>
      <c r="AK78" s="347"/>
    </row>
    <row r="79" spans="1:37" ht="48" customHeight="1">
      <c r="A79" s="229">
        <f t="shared" si="2"/>
        <v>61</v>
      </c>
      <c r="B79" s="328" t="str">
        <f>IF('入力①（基本情報入力シート）'!C93="","",'入力①（基本情報入力シート）'!C93)</f>
        <v/>
      </c>
      <c r="C79" s="329" t="str">
        <f>IF('入力①（基本情報入力シート）'!D93="","",'入力①（基本情報入力シート）'!D93)</f>
        <v/>
      </c>
      <c r="D79" s="329" t="str">
        <f>IF('入力①（基本情報入力シート）'!E93="","",'入力①（基本情報入力シート）'!E93)</f>
        <v/>
      </c>
      <c r="E79" s="330" t="str">
        <f>IF('入力①（基本情報入力シート）'!F93="","",'入力①（基本情報入力シート）'!F93)</f>
        <v/>
      </c>
      <c r="F79" s="330" t="str">
        <f>IF('入力①（基本情報入力シート）'!G93="","",'入力①（基本情報入力シート）'!G93)</f>
        <v/>
      </c>
      <c r="G79" s="330" t="str">
        <f>IF('入力①（基本情報入力シート）'!H93="","",'入力①（基本情報入力シート）'!H93)</f>
        <v/>
      </c>
      <c r="H79" s="330" t="str">
        <f>IF('入力①（基本情報入力シート）'!I93="","",'入力①（基本情報入力シート）'!I93)</f>
        <v/>
      </c>
      <c r="I79" s="330" t="str">
        <f>IF('入力①（基本情報入力シート）'!J93="","",'入力①（基本情報入力シート）'!J93)</f>
        <v/>
      </c>
      <c r="J79" s="330" t="str">
        <f>IF('入力①（基本情報入力シート）'!K93="","",'入力①（基本情報入力シート）'!K93)</f>
        <v/>
      </c>
      <c r="K79" s="331" t="str">
        <f>IF('入力①（基本情報入力シート）'!L93="","",'入力①（基本情報入力シート）'!L93)</f>
        <v/>
      </c>
      <c r="L79" s="332" t="s">
        <v>283</v>
      </c>
      <c r="M79" s="333" t="str">
        <f>IF('入力①（基本情報入力シート）'!M93="","",'入力①（基本情報入力シート）'!M93)</f>
        <v/>
      </c>
      <c r="N79" s="334" t="str">
        <f>IF('入力①（基本情報入力シート）'!R93="","",'入力①（基本情報入力シート）'!R93)</f>
        <v/>
      </c>
      <c r="O79" s="334" t="str">
        <f>IF('入力①（基本情報入力シート）'!W93="","",'入力①（基本情報入力シート）'!W93)</f>
        <v/>
      </c>
      <c r="P79" s="335" t="str">
        <f>IF('入力①（基本情報入力シート）'!X93="","",'入力①（基本情報入力シート）'!X93)</f>
        <v/>
      </c>
      <c r="Q79" s="336" t="str">
        <f>IF('入力①（基本情報入力シート）'!Y93="","",'入力①（基本情報入力シート）'!Y93)</f>
        <v/>
      </c>
      <c r="R79" s="228"/>
      <c r="S79" s="341"/>
      <c r="T79" s="342"/>
      <c r="U79" s="342"/>
      <c r="V79" s="363"/>
      <c r="W79" s="359"/>
      <c r="X79" s="343"/>
      <c r="Y79" s="344"/>
      <c r="Z79" s="344"/>
      <c r="AA79" s="344"/>
      <c r="AB79" s="344"/>
      <c r="AC79" s="344"/>
      <c r="AD79" s="344"/>
      <c r="AE79" s="345"/>
      <c r="AF79" s="345"/>
      <c r="AG79" s="346"/>
      <c r="AH79" s="368"/>
      <c r="AI79" s="347"/>
      <c r="AJ79" s="347"/>
      <c r="AK79" s="347"/>
    </row>
    <row r="80" spans="1:37" ht="48" customHeight="1">
      <c r="A80" s="229">
        <f t="shared" si="2"/>
        <v>62</v>
      </c>
      <c r="B80" s="328" t="str">
        <f>IF('入力①（基本情報入力シート）'!C94="","",'入力①（基本情報入力シート）'!C94)</f>
        <v/>
      </c>
      <c r="C80" s="329" t="str">
        <f>IF('入力①（基本情報入力シート）'!D94="","",'入力①（基本情報入力シート）'!D94)</f>
        <v/>
      </c>
      <c r="D80" s="329" t="str">
        <f>IF('入力①（基本情報入力シート）'!E94="","",'入力①（基本情報入力シート）'!E94)</f>
        <v/>
      </c>
      <c r="E80" s="330" t="str">
        <f>IF('入力①（基本情報入力シート）'!F94="","",'入力①（基本情報入力シート）'!F94)</f>
        <v/>
      </c>
      <c r="F80" s="330" t="str">
        <f>IF('入力①（基本情報入力シート）'!G94="","",'入力①（基本情報入力シート）'!G94)</f>
        <v/>
      </c>
      <c r="G80" s="330" t="str">
        <f>IF('入力①（基本情報入力シート）'!H94="","",'入力①（基本情報入力シート）'!H94)</f>
        <v/>
      </c>
      <c r="H80" s="330" t="str">
        <f>IF('入力①（基本情報入力シート）'!I94="","",'入力①（基本情報入力シート）'!I94)</f>
        <v/>
      </c>
      <c r="I80" s="330" t="str">
        <f>IF('入力①（基本情報入力シート）'!J94="","",'入力①（基本情報入力シート）'!J94)</f>
        <v/>
      </c>
      <c r="J80" s="330" t="str">
        <f>IF('入力①（基本情報入力シート）'!K94="","",'入力①（基本情報入力シート）'!K94)</f>
        <v/>
      </c>
      <c r="K80" s="331" t="str">
        <f>IF('入力①（基本情報入力シート）'!L94="","",'入力①（基本情報入力シート）'!L94)</f>
        <v/>
      </c>
      <c r="L80" s="332" t="s">
        <v>284</v>
      </c>
      <c r="M80" s="333" t="str">
        <f>IF('入力①（基本情報入力シート）'!M94="","",'入力①（基本情報入力シート）'!M94)</f>
        <v/>
      </c>
      <c r="N80" s="334" t="str">
        <f>IF('入力①（基本情報入力シート）'!R94="","",'入力①（基本情報入力シート）'!R94)</f>
        <v/>
      </c>
      <c r="O80" s="334" t="str">
        <f>IF('入力①（基本情報入力シート）'!W94="","",'入力①（基本情報入力シート）'!W94)</f>
        <v/>
      </c>
      <c r="P80" s="335" t="str">
        <f>IF('入力①（基本情報入力シート）'!X94="","",'入力①（基本情報入力シート）'!X94)</f>
        <v/>
      </c>
      <c r="Q80" s="336" t="str">
        <f>IF('入力①（基本情報入力シート）'!Y94="","",'入力①（基本情報入力シート）'!Y94)</f>
        <v/>
      </c>
      <c r="R80" s="228"/>
      <c r="S80" s="341"/>
      <c r="T80" s="342"/>
      <c r="U80" s="342"/>
      <c r="V80" s="363"/>
      <c r="W80" s="359"/>
      <c r="X80" s="343"/>
      <c r="Y80" s="344"/>
      <c r="Z80" s="344"/>
      <c r="AA80" s="344"/>
      <c r="AB80" s="344"/>
      <c r="AC80" s="344"/>
      <c r="AD80" s="344"/>
      <c r="AE80" s="345"/>
      <c r="AF80" s="345"/>
      <c r="AG80" s="346"/>
      <c r="AH80" s="368"/>
      <c r="AI80" s="347"/>
      <c r="AJ80" s="347"/>
      <c r="AK80" s="347"/>
    </row>
    <row r="81" spans="1:37" ht="48" customHeight="1">
      <c r="A81" s="229">
        <f t="shared" si="2"/>
        <v>63</v>
      </c>
      <c r="B81" s="328" t="str">
        <f>IF('入力①（基本情報入力シート）'!C95="","",'入力①（基本情報入力シート）'!C95)</f>
        <v/>
      </c>
      <c r="C81" s="329" t="str">
        <f>IF('入力①（基本情報入力シート）'!D95="","",'入力①（基本情報入力シート）'!D95)</f>
        <v/>
      </c>
      <c r="D81" s="329" t="str">
        <f>IF('入力①（基本情報入力シート）'!E95="","",'入力①（基本情報入力シート）'!E95)</f>
        <v/>
      </c>
      <c r="E81" s="330" t="str">
        <f>IF('入力①（基本情報入力シート）'!F95="","",'入力①（基本情報入力シート）'!F95)</f>
        <v/>
      </c>
      <c r="F81" s="330" t="str">
        <f>IF('入力①（基本情報入力シート）'!G95="","",'入力①（基本情報入力シート）'!G95)</f>
        <v/>
      </c>
      <c r="G81" s="330" t="str">
        <f>IF('入力①（基本情報入力シート）'!H95="","",'入力①（基本情報入力シート）'!H95)</f>
        <v/>
      </c>
      <c r="H81" s="330" t="str">
        <f>IF('入力①（基本情報入力シート）'!I95="","",'入力①（基本情報入力シート）'!I95)</f>
        <v/>
      </c>
      <c r="I81" s="330" t="str">
        <f>IF('入力①（基本情報入力シート）'!J95="","",'入力①（基本情報入力シート）'!J95)</f>
        <v/>
      </c>
      <c r="J81" s="330" t="str">
        <f>IF('入力①（基本情報入力シート）'!K95="","",'入力①（基本情報入力シート）'!K95)</f>
        <v/>
      </c>
      <c r="K81" s="331" t="str">
        <f>IF('入力①（基本情報入力シート）'!L95="","",'入力①（基本情報入力シート）'!L95)</f>
        <v/>
      </c>
      <c r="L81" s="332" t="s">
        <v>285</v>
      </c>
      <c r="M81" s="333" t="str">
        <f>IF('入力①（基本情報入力シート）'!M95="","",'入力①（基本情報入力シート）'!M95)</f>
        <v/>
      </c>
      <c r="N81" s="334" t="str">
        <f>IF('入力①（基本情報入力シート）'!R95="","",'入力①（基本情報入力シート）'!R95)</f>
        <v/>
      </c>
      <c r="O81" s="334" t="str">
        <f>IF('入力①（基本情報入力シート）'!W95="","",'入力①（基本情報入力シート）'!W95)</f>
        <v/>
      </c>
      <c r="P81" s="335" t="str">
        <f>IF('入力①（基本情報入力シート）'!X95="","",'入力①（基本情報入力シート）'!X95)</f>
        <v/>
      </c>
      <c r="Q81" s="336" t="str">
        <f>IF('入力①（基本情報入力シート）'!Y95="","",'入力①（基本情報入力シート）'!Y95)</f>
        <v/>
      </c>
      <c r="R81" s="228"/>
      <c r="S81" s="341"/>
      <c r="T81" s="342"/>
      <c r="U81" s="342"/>
      <c r="V81" s="363"/>
      <c r="W81" s="359"/>
      <c r="X81" s="343"/>
      <c r="Y81" s="344"/>
      <c r="Z81" s="344"/>
      <c r="AA81" s="344"/>
      <c r="AB81" s="344"/>
      <c r="AC81" s="344"/>
      <c r="AD81" s="344"/>
      <c r="AE81" s="345"/>
      <c r="AF81" s="345"/>
      <c r="AG81" s="346"/>
      <c r="AH81" s="368"/>
      <c r="AI81" s="347"/>
      <c r="AJ81" s="347"/>
      <c r="AK81" s="347"/>
    </row>
    <row r="82" spans="1:37" ht="48" customHeight="1">
      <c r="A82" s="229">
        <f t="shared" si="2"/>
        <v>64</v>
      </c>
      <c r="B82" s="328" t="str">
        <f>IF('入力①（基本情報入力シート）'!C96="","",'入力①（基本情報入力シート）'!C96)</f>
        <v/>
      </c>
      <c r="C82" s="329" t="str">
        <f>IF('入力①（基本情報入力シート）'!D96="","",'入力①（基本情報入力シート）'!D96)</f>
        <v/>
      </c>
      <c r="D82" s="329" t="str">
        <f>IF('入力①（基本情報入力シート）'!E96="","",'入力①（基本情報入力シート）'!E96)</f>
        <v/>
      </c>
      <c r="E82" s="330" t="str">
        <f>IF('入力①（基本情報入力シート）'!F96="","",'入力①（基本情報入力シート）'!F96)</f>
        <v/>
      </c>
      <c r="F82" s="330" t="str">
        <f>IF('入力①（基本情報入力シート）'!G96="","",'入力①（基本情報入力シート）'!G96)</f>
        <v/>
      </c>
      <c r="G82" s="330" t="str">
        <f>IF('入力①（基本情報入力シート）'!H96="","",'入力①（基本情報入力シート）'!H96)</f>
        <v/>
      </c>
      <c r="H82" s="330" t="str">
        <f>IF('入力①（基本情報入力シート）'!I96="","",'入力①（基本情報入力シート）'!I96)</f>
        <v/>
      </c>
      <c r="I82" s="330" t="str">
        <f>IF('入力①（基本情報入力シート）'!J96="","",'入力①（基本情報入力シート）'!J96)</f>
        <v/>
      </c>
      <c r="J82" s="330" t="str">
        <f>IF('入力①（基本情報入力シート）'!K96="","",'入力①（基本情報入力シート）'!K96)</f>
        <v/>
      </c>
      <c r="K82" s="331" t="str">
        <f>IF('入力①（基本情報入力シート）'!L96="","",'入力①（基本情報入力シート）'!L96)</f>
        <v/>
      </c>
      <c r="L82" s="332" t="s">
        <v>286</v>
      </c>
      <c r="M82" s="333" t="str">
        <f>IF('入力①（基本情報入力シート）'!M96="","",'入力①（基本情報入力シート）'!M96)</f>
        <v/>
      </c>
      <c r="N82" s="334" t="str">
        <f>IF('入力①（基本情報入力シート）'!R96="","",'入力①（基本情報入力シート）'!R96)</f>
        <v/>
      </c>
      <c r="O82" s="334" t="str">
        <f>IF('入力①（基本情報入力シート）'!W96="","",'入力①（基本情報入力シート）'!W96)</f>
        <v/>
      </c>
      <c r="P82" s="335" t="str">
        <f>IF('入力①（基本情報入力シート）'!X96="","",'入力①（基本情報入力シート）'!X96)</f>
        <v/>
      </c>
      <c r="Q82" s="336" t="str">
        <f>IF('入力①（基本情報入力シート）'!Y96="","",'入力①（基本情報入力シート）'!Y96)</f>
        <v/>
      </c>
      <c r="R82" s="228"/>
      <c r="S82" s="341"/>
      <c r="T82" s="342"/>
      <c r="U82" s="342"/>
      <c r="V82" s="363"/>
      <c r="W82" s="359"/>
      <c r="X82" s="343"/>
      <c r="Y82" s="344"/>
      <c r="Z82" s="344"/>
      <c r="AA82" s="344"/>
      <c r="AB82" s="344"/>
      <c r="AC82" s="344"/>
      <c r="AD82" s="344"/>
      <c r="AE82" s="345"/>
      <c r="AF82" s="345"/>
      <c r="AG82" s="346"/>
      <c r="AH82" s="368"/>
      <c r="AI82" s="347"/>
      <c r="AJ82" s="347"/>
      <c r="AK82" s="347"/>
    </row>
    <row r="83" spans="1:37" ht="48" customHeight="1">
      <c r="A83" s="229">
        <f t="shared" si="2"/>
        <v>65</v>
      </c>
      <c r="B83" s="328" t="str">
        <f>IF('入力①（基本情報入力シート）'!C97="","",'入力①（基本情報入力シート）'!C97)</f>
        <v/>
      </c>
      <c r="C83" s="329" t="str">
        <f>IF('入力①（基本情報入力シート）'!D97="","",'入力①（基本情報入力シート）'!D97)</f>
        <v/>
      </c>
      <c r="D83" s="329" t="str">
        <f>IF('入力①（基本情報入力シート）'!E97="","",'入力①（基本情報入力シート）'!E97)</f>
        <v/>
      </c>
      <c r="E83" s="330" t="str">
        <f>IF('入力①（基本情報入力シート）'!F97="","",'入力①（基本情報入力シート）'!F97)</f>
        <v/>
      </c>
      <c r="F83" s="330" t="str">
        <f>IF('入力①（基本情報入力シート）'!G97="","",'入力①（基本情報入力シート）'!G97)</f>
        <v/>
      </c>
      <c r="G83" s="330" t="str">
        <f>IF('入力①（基本情報入力シート）'!H97="","",'入力①（基本情報入力シート）'!H97)</f>
        <v/>
      </c>
      <c r="H83" s="330" t="str">
        <f>IF('入力①（基本情報入力シート）'!I97="","",'入力①（基本情報入力シート）'!I97)</f>
        <v/>
      </c>
      <c r="I83" s="330" t="str">
        <f>IF('入力①（基本情報入力シート）'!J97="","",'入力①（基本情報入力シート）'!J97)</f>
        <v/>
      </c>
      <c r="J83" s="330" t="str">
        <f>IF('入力①（基本情報入力シート）'!K97="","",'入力①（基本情報入力シート）'!K97)</f>
        <v/>
      </c>
      <c r="K83" s="331" t="str">
        <f>IF('入力①（基本情報入力シート）'!L97="","",'入力①（基本情報入力シート）'!L97)</f>
        <v/>
      </c>
      <c r="L83" s="332" t="s">
        <v>287</v>
      </c>
      <c r="M83" s="333" t="str">
        <f>IF('入力①（基本情報入力シート）'!M97="","",'入力①（基本情報入力シート）'!M97)</f>
        <v/>
      </c>
      <c r="N83" s="334" t="str">
        <f>IF('入力①（基本情報入力シート）'!R97="","",'入力①（基本情報入力シート）'!R97)</f>
        <v/>
      </c>
      <c r="O83" s="334" t="str">
        <f>IF('入力①（基本情報入力シート）'!W97="","",'入力①（基本情報入力シート）'!W97)</f>
        <v/>
      </c>
      <c r="P83" s="335" t="str">
        <f>IF('入力①（基本情報入力シート）'!X97="","",'入力①（基本情報入力シート）'!X97)</f>
        <v/>
      </c>
      <c r="Q83" s="336" t="str">
        <f>IF('入力①（基本情報入力シート）'!Y97="","",'入力①（基本情報入力シート）'!Y97)</f>
        <v/>
      </c>
      <c r="R83" s="228"/>
      <c r="S83" s="341"/>
      <c r="T83" s="342"/>
      <c r="U83" s="342"/>
      <c r="V83" s="363"/>
      <c r="W83" s="359"/>
      <c r="X83" s="343"/>
      <c r="Y83" s="344"/>
      <c r="Z83" s="344"/>
      <c r="AA83" s="344"/>
      <c r="AB83" s="344"/>
      <c r="AC83" s="344"/>
      <c r="AD83" s="344"/>
      <c r="AE83" s="345"/>
      <c r="AF83" s="345"/>
      <c r="AG83" s="346"/>
      <c r="AH83" s="368"/>
      <c r="AI83" s="347"/>
      <c r="AJ83" s="347"/>
      <c r="AK83" s="347"/>
    </row>
    <row r="84" spans="1:37" ht="48" customHeight="1">
      <c r="A84" s="229">
        <f t="shared" si="2"/>
        <v>66</v>
      </c>
      <c r="B84" s="328" t="str">
        <f>IF('入力①（基本情報入力シート）'!C98="","",'入力①（基本情報入力シート）'!C98)</f>
        <v/>
      </c>
      <c r="C84" s="329" t="str">
        <f>IF('入力①（基本情報入力シート）'!D98="","",'入力①（基本情報入力シート）'!D98)</f>
        <v/>
      </c>
      <c r="D84" s="329" t="str">
        <f>IF('入力①（基本情報入力シート）'!E98="","",'入力①（基本情報入力シート）'!E98)</f>
        <v/>
      </c>
      <c r="E84" s="330" t="str">
        <f>IF('入力①（基本情報入力シート）'!F98="","",'入力①（基本情報入力シート）'!F98)</f>
        <v/>
      </c>
      <c r="F84" s="330" t="str">
        <f>IF('入力①（基本情報入力シート）'!G98="","",'入力①（基本情報入力シート）'!G98)</f>
        <v/>
      </c>
      <c r="G84" s="330" t="str">
        <f>IF('入力①（基本情報入力シート）'!H98="","",'入力①（基本情報入力シート）'!H98)</f>
        <v/>
      </c>
      <c r="H84" s="330" t="str">
        <f>IF('入力①（基本情報入力シート）'!I98="","",'入力①（基本情報入力シート）'!I98)</f>
        <v/>
      </c>
      <c r="I84" s="330" t="str">
        <f>IF('入力①（基本情報入力シート）'!J98="","",'入力①（基本情報入力シート）'!J98)</f>
        <v/>
      </c>
      <c r="J84" s="330" t="str">
        <f>IF('入力①（基本情報入力シート）'!K98="","",'入力①（基本情報入力シート）'!K98)</f>
        <v/>
      </c>
      <c r="K84" s="331" t="str">
        <f>IF('入力①（基本情報入力シート）'!L98="","",'入力①（基本情報入力シート）'!L98)</f>
        <v/>
      </c>
      <c r="L84" s="332" t="s">
        <v>288</v>
      </c>
      <c r="M84" s="333" t="str">
        <f>IF('入力①（基本情報入力シート）'!M98="","",'入力①（基本情報入力シート）'!M98)</f>
        <v/>
      </c>
      <c r="N84" s="334" t="str">
        <f>IF('入力①（基本情報入力シート）'!R98="","",'入力①（基本情報入力シート）'!R98)</f>
        <v/>
      </c>
      <c r="O84" s="334" t="str">
        <f>IF('入力①（基本情報入力シート）'!W98="","",'入力①（基本情報入力シート）'!W98)</f>
        <v/>
      </c>
      <c r="P84" s="335" t="str">
        <f>IF('入力①（基本情報入力シート）'!X98="","",'入力①（基本情報入力シート）'!X98)</f>
        <v/>
      </c>
      <c r="Q84" s="336" t="str">
        <f>IF('入力①（基本情報入力シート）'!Y98="","",'入力①（基本情報入力シート）'!Y98)</f>
        <v/>
      </c>
      <c r="R84" s="228"/>
      <c r="S84" s="341"/>
      <c r="T84" s="342"/>
      <c r="U84" s="342"/>
      <c r="V84" s="363"/>
      <c r="W84" s="359"/>
      <c r="X84" s="343"/>
      <c r="Y84" s="344"/>
      <c r="Z84" s="344"/>
      <c r="AA84" s="344"/>
      <c r="AB84" s="344"/>
      <c r="AC84" s="344"/>
      <c r="AD84" s="344"/>
      <c r="AE84" s="345"/>
      <c r="AF84" s="345"/>
      <c r="AG84" s="346"/>
      <c r="AH84" s="368"/>
      <c r="AI84" s="347"/>
      <c r="AJ84" s="347"/>
      <c r="AK84" s="347"/>
    </row>
    <row r="85" spans="1:37" ht="48" customHeight="1">
      <c r="A85" s="229">
        <f t="shared" ref="A85:A118" si="3">A84+1</f>
        <v>67</v>
      </c>
      <c r="B85" s="328" t="str">
        <f>IF('入力①（基本情報入力シート）'!C99="","",'入力①（基本情報入力シート）'!C99)</f>
        <v/>
      </c>
      <c r="C85" s="329" t="str">
        <f>IF('入力①（基本情報入力シート）'!D99="","",'入力①（基本情報入力シート）'!D99)</f>
        <v/>
      </c>
      <c r="D85" s="329" t="str">
        <f>IF('入力①（基本情報入力シート）'!E99="","",'入力①（基本情報入力シート）'!E99)</f>
        <v/>
      </c>
      <c r="E85" s="330" t="str">
        <f>IF('入力①（基本情報入力シート）'!F99="","",'入力①（基本情報入力シート）'!F99)</f>
        <v/>
      </c>
      <c r="F85" s="330" t="str">
        <f>IF('入力①（基本情報入力シート）'!G99="","",'入力①（基本情報入力シート）'!G99)</f>
        <v/>
      </c>
      <c r="G85" s="330" t="str">
        <f>IF('入力①（基本情報入力シート）'!H99="","",'入力①（基本情報入力シート）'!H99)</f>
        <v/>
      </c>
      <c r="H85" s="330" t="str">
        <f>IF('入力①（基本情報入力シート）'!I99="","",'入力①（基本情報入力シート）'!I99)</f>
        <v/>
      </c>
      <c r="I85" s="330" t="str">
        <f>IF('入力①（基本情報入力シート）'!J99="","",'入力①（基本情報入力シート）'!J99)</f>
        <v/>
      </c>
      <c r="J85" s="330" t="str">
        <f>IF('入力①（基本情報入力シート）'!K99="","",'入力①（基本情報入力シート）'!K99)</f>
        <v/>
      </c>
      <c r="K85" s="331" t="str">
        <f>IF('入力①（基本情報入力シート）'!L99="","",'入力①（基本情報入力シート）'!L99)</f>
        <v/>
      </c>
      <c r="L85" s="332" t="s">
        <v>289</v>
      </c>
      <c r="M85" s="333" t="str">
        <f>IF('入力①（基本情報入力シート）'!M99="","",'入力①（基本情報入力シート）'!M99)</f>
        <v/>
      </c>
      <c r="N85" s="334" t="str">
        <f>IF('入力①（基本情報入力シート）'!R99="","",'入力①（基本情報入力シート）'!R99)</f>
        <v/>
      </c>
      <c r="O85" s="334" t="str">
        <f>IF('入力①（基本情報入力シート）'!W99="","",'入力①（基本情報入力シート）'!W99)</f>
        <v/>
      </c>
      <c r="P85" s="335" t="str">
        <f>IF('入力①（基本情報入力シート）'!X99="","",'入力①（基本情報入力シート）'!X99)</f>
        <v/>
      </c>
      <c r="Q85" s="336" t="str">
        <f>IF('入力①（基本情報入力シート）'!Y99="","",'入力①（基本情報入力シート）'!Y99)</f>
        <v/>
      </c>
      <c r="R85" s="228"/>
      <c r="S85" s="341"/>
      <c r="T85" s="342"/>
      <c r="U85" s="342"/>
      <c r="V85" s="363"/>
      <c r="W85" s="359"/>
      <c r="X85" s="343"/>
      <c r="Y85" s="344"/>
      <c r="Z85" s="344"/>
      <c r="AA85" s="344"/>
      <c r="AB85" s="344"/>
      <c r="AC85" s="344"/>
      <c r="AD85" s="344"/>
      <c r="AE85" s="345"/>
      <c r="AF85" s="345"/>
      <c r="AG85" s="346"/>
      <c r="AH85" s="368"/>
      <c r="AI85" s="347"/>
      <c r="AJ85" s="347"/>
      <c r="AK85" s="347"/>
    </row>
    <row r="86" spans="1:37" ht="48" customHeight="1">
      <c r="A86" s="229">
        <f t="shared" si="3"/>
        <v>68</v>
      </c>
      <c r="B86" s="328" t="str">
        <f>IF('入力①（基本情報入力シート）'!C100="","",'入力①（基本情報入力シート）'!C100)</f>
        <v/>
      </c>
      <c r="C86" s="329" t="str">
        <f>IF('入力①（基本情報入力シート）'!D100="","",'入力①（基本情報入力シート）'!D100)</f>
        <v/>
      </c>
      <c r="D86" s="329" t="str">
        <f>IF('入力①（基本情報入力シート）'!E100="","",'入力①（基本情報入力シート）'!E100)</f>
        <v/>
      </c>
      <c r="E86" s="330" t="str">
        <f>IF('入力①（基本情報入力シート）'!F100="","",'入力①（基本情報入力シート）'!F100)</f>
        <v/>
      </c>
      <c r="F86" s="330" t="str">
        <f>IF('入力①（基本情報入力シート）'!G100="","",'入力①（基本情報入力シート）'!G100)</f>
        <v/>
      </c>
      <c r="G86" s="330" t="str">
        <f>IF('入力①（基本情報入力シート）'!H100="","",'入力①（基本情報入力シート）'!H100)</f>
        <v/>
      </c>
      <c r="H86" s="330" t="str">
        <f>IF('入力①（基本情報入力シート）'!I100="","",'入力①（基本情報入力シート）'!I100)</f>
        <v/>
      </c>
      <c r="I86" s="330" t="str">
        <f>IF('入力①（基本情報入力シート）'!J100="","",'入力①（基本情報入力シート）'!J100)</f>
        <v/>
      </c>
      <c r="J86" s="330" t="str">
        <f>IF('入力①（基本情報入力シート）'!K100="","",'入力①（基本情報入力シート）'!K100)</f>
        <v/>
      </c>
      <c r="K86" s="331" t="str">
        <f>IF('入力①（基本情報入力シート）'!L100="","",'入力①（基本情報入力シート）'!L100)</f>
        <v/>
      </c>
      <c r="L86" s="332" t="s">
        <v>290</v>
      </c>
      <c r="M86" s="333" t="str">
        <f>IF('入力①（基本情報入力シート）'!M100="","",'入力①（基本情報入力シート）'!M100)</f>
        <v/>
      </c>
      <c r="N86" s="334" t="str">
        <f>IF('入力①（基本情報入力シート）'!R100="","",'入力①（基本情報入力シート）'!R100)</f>
        <v/>
      </c>
      <c r="O86" s="334" t="str">
        <f>IF('入力①（基本情報入力シート）'!W100="","",'入力①（基本情報入力シート）'!W100)</f>
        <v/>
      </c>
      <c r="P86" s="335" t="str">
        <f>IF('入力①（基本情報入力シート）'!X100="","",'入力①（基本情報入力シート）'!X100)</f>
        <v/>
      </c>
      <c r="Q86" s="336" t="str">
        <f>IF('入力①（基本情報入力シート）'!Y100="","",'入力①（基本情報入力シート）'!Y100)</f>
        <v/>
      </c>
      <c r="R86" s="228"/>
      <c r="S86" s="341"/>
      <c r="T86" s="342"/>
      <c r="U86" s="342"/>
      <c r="V86" s="363"/>
      <c r="W86" s="359"/>
      <c r="X86" s="343"/>
      <c r="Y86" s="344"/>
      <c r="Z86" s="344"/>
      <c r="AA86" s="344"/>
      <c r="AB86" s="344"/>
      <c r="AC86" s="344"/>
      <c r="AD86" s="344"/>
      <c r="AE86" s="345"/>
      <c r="AF86" s="345"/>
      <c r="AG86" s="346"/>
      <c r="AH86" s="368"/>
      <c r="AI86" s="347"/>
      <c r="AJ86" s="347"/>
      <c r="AK86" s="347"/>
    </row>
    <row r="87" spans="1:37" ht="48" customHeight="1">
      <c r="A87" s="229">
        <f t="shared" si="3"/>
        <v>69</v>
      </c>
      <c r="B87" s="328" t="str">
        <f>IF('入力①（基本情報入力シート）'!C101="","",'入力①（基本情報入力シート）'!C101)</f>
        <v/>
      </c>
      <c r="C87" s="329" t="str">
        <f>IF('入力①（基本情報入力シート）'!D101="","",'入力①（基本情報入力シート）'!D101)</f>
        <v/>
      </c>
      <c r="D87" s="329" t="str">
        <f>IF('入力①（基本情報入力シート）'!E101="","",'入力①（基本情報入力シート）'!E101)</f>
        <v/>
      </c>
      <c r="E87" s="330" t="str">
        <f>IF('入力①（基本情報入力シート）'!F101="","",'入力①（基本情報入力シート）'!F101)</f>
        <v/>
      </c>
      <c r="F87" s="330" t="str">
        <f>IF('入力①（基本情報入力シート）'!G101="","",'入力①（基本情報入力シート）'!G101)</f>
        <v/>
      </c>
      <c r="G87" s="330" t="str">
        <f>IF('入力①（基本情報入力シート）'!H101="","",'入力①（基本情報入力シート）'!H101)</f>
        <v/>
      </c>
      <c r="H87" s="330" t="str">
        <f>IF('入力①（基本情報入力シート）'!I101="","",'入力①（基本情報入力シート）'!I101)</f>
        <v/>
      </c>
      <c r="I87" s="330" t="str">
        <f>IF('入力①（基本情報入力シート）'!J101="","",'入力①（基本情報入力シート）'!J101)</f>
        <v/>
      </c>
      <c r="J87" s="330" t="str">
        <f>IF('入力①（基本情報入力シート）'!K101="","",'入力①（基本情報入力シート）'!K101)</f>
        <v/>
      </c>
      <c r="K87" s="331" t="str">
        <f>IF('入力①（基本情報入力シート）'!L101="","",'入力①（基本情報入力シート）'!L101)</f>
        <v/>
      </c>
      <c r="L87" s="332" t="s">
        <v>291</v>
      </c>
      <c r="M87" s="333" t="str">
        <f>IF('入力①（基本情報入力シート）'!M101="","",'入力①（基本情報入力シート）'!M101)</f>
        <v/>
      </c>
      <c r="N87" s="334" t="str">
        <f>IF('入力①（基本情報入力シート）'!R101="","",'入力①（基本情報入力シート）'!R101)</f>
        <v/>
      </c>
      <c r="O87" s="334" t="str">
        <f>IF('入力①（基本情報入力シート）'!W101="","",'入力①（基本情報入力シート）'!W101)</f>
        <v/>
      </c>
      <c r="P87" s="335" t="str">
        <f>IF('入力①（基本情報入力シート）'!X101="","",'入力①（基本情報入力シート）'!X101)</f>
        <v/>
      </c>
      <c r="Q87" s="336" t="str">
        <f>IF('入力①（基本情報入力シート）'!Y101="","",'入力①（基本情報入力シート）'!Y101)</f>
        <v/>
      </c>
      <c r="R87" s="228"/>
      <c r="S87" s="341"/>
      <c r="T87" s="342"/>
      <c r="U87" s="342"/>
      <c r="V87" s="363"/>
      <c r="W87" s="359"/>
      <c r="X87" s="343"/>
      <c r="Y87" s="344"/>
      <c r="Z87" s="344"/>
      <c r="AA87" s="344"/>
      <c r="AB87" s="344"/>
      <c r="AC87" s="344"/>
      <c r="AD87" s="344"/>
      <c r="AE87" s="345"/>
      <c r="AF87" s="345"/>
      <c r="AG87" s="346"/>
      <c r="AH87" s="368"/>
      <c r="AI87" s="347"/>
      <c r="AJ87" s="347"/>
      <c r="AK87" s="347"/>
    </row>
    <row r="88" spans="1:37" ht="48" customHeight="1">
      <c r="A88" s="229">
        <f t="shared" si="3"/>
        <v>70</v>
      </c>
      <c r="B88" s="328" t="str">
        <f>IF('入力①（基本情報入力シート）'!C102="","",'入力①（基本情報入力シート）'!C102)</f>
        <v/>
      </c>
      <c r="C88" s="329" t="str">
        <f>IF('入力①（基本情報入力シート）'!D102="","",'入力①（基本情報入力シート）'!D102)</f>
        <v/>
      </c>
      <c r="D88" s="329" t="str">
        <f>IF('入力①（基本情報入力シート）'!E102="","",'入力①（基本情報入力シート）'!E102)</f>
        <v/>
      </c>
      <c r="E88" s="330" t="str">
        <f>IF('入力①（基本情報入力シート）'!F102="","",'入力①（基本情報入力シート）'!F102)</f>
        <v/>
      </c>
      <c r="F88" s="330" t="str">
        <f>IF('入力①（基本情報入力シート）'!G102="","",'入力①（基本情報入力シート）'!G102)</f>
        <v/>
      </c>
      <c r="G88" s="330" t="str">
        <f>IF('入力①（基本情報入力シート）'!H102="","",'入力①（基本情報入力シート）'!H102)</f>
        <v/>
      </c>
      <c r="H88" s="330" t="str">
        <f>IF('入力①（基本情報入力シート）'!I102="","",'入力①（基本情報入力シート）'!I102)</f>
        <v/>
      </c>
      <c r="I88" s="330" t="str">
        <f>IF('入力①（基本情報入力シート）'!J102="","",'入力①（基本情報入力シート）'!J102)</f>
        <v/>
      </c>
      <c r="J88" s="330" t="str">
        <f>IF('入力①（基本情報入力シート）'!K102="","",'入力①（基本情報入力シート）'!K102)</f>
        <v/>
      </c>
      <c r="K88" s="331" t="str">
        <f>IF('入力①（基本情報入力シート）'!L102="","",'入力①（基本情報入力シート）'!L102)</f>
        <v/>
      </c>
      <c r="L88" s="332" t="s">
        <v>292</v>
      </c>
      <c r="M88" s="333" t="str">
        <f>IF('入力①（基本情報入力シート）'!M102="","",'入力①（基本情報入力シート）'!M102)</f>
        <v/>
      </c>
      <c r="N88" s="334" t="str">
        <f>IF('入力①（基本情報入力シート）'!R102="","",'入力①（基本情報入力シート）'!R102)</f>
        <v/>
      </c>
      <c r="O88" s="334" t="str">
        <f>IF('入力①（基本情報入力シート）'!W102="","",'入力①（基本情報入力シート）'!W102)</f>
        <v/>
      </c>
      <c r="P88" s="335" t="str">
        <f>IF('入力①（基本情報入力シート）'!X102="","",'入力①（基本情報入力シート）'!X102)</f>
        <v/>
      </c>
      <c r="Q88" s="336" t="str">
        <f>IF('入力①（基本情報入力シート）'!Y102="","",'入力①（基本情報入力シート）'!Y102)</f>
        <v/>
      </c>
      <c r="R88" s="228"/>
      <c r="S88" s="341"/>
      <c r="T88" s="342"/>
      <c r="U88" s="342"/>
      <c r="V88" s="363"/>
      <c r="W88" s="359"/>
      <c r="X88" s="343"/>
      <c r="Y88" s="344"/>
      <c r="Z88" s="344"/>
      <c r="AA88" s="344"/>
      <c r="AB88" s="344"/>
      <c r="AC88" s="344"/>
      <c r="AD88" s="344"/>
      <c r="AE88" s="345"/>
      <c r="AF88" s="345"/>
      <c r="AG88" s="346"/>
      <c r="AH88" s="368"/>
      <c r="AI88" s="347"/>
      <c r="AJ88" s="347"/>
      <c r="AK88" s="347"/>
    </row>
    <row r="89" spans="1:37" ht="48" customHeight="1">
      <c r="A89" s="229">
        <f t="shared" si="3"/>
        <v>71</v>
      </c>
      <c r="B89" s="328" t="str">
        <f>IF('入力①（基本情報入力シート）'!C103="","",'入力①（基本情報入力シート）'!C103)</f>
        <v/>
      </c>
      <c r="C89" s="329" t="str">
        <f>IF('入力①（基本情報入力シート）'!D103="","",'入力①（基本情報入力シート）'!D103)</f>
        <v/>
      </c>
      <c r="D89" s="329" t="str">
        <f>IF('入力①（基本情報入力シート）'!E103="","",'入力①（基本情報入力シート）'!E103)</f>
        <v/>
      </c>
      <c r="E89" s="330" t="str">
        <f>IF('入力①（基本情報入力シート）'!F103="","",'入力①（基本情報入力シート）'!F103)</f>
        <v/>
      </c>
      <c r="F89" s="330" t="str">
        <f>IF('入力①（基本情報入力シート）'!G103="","",'入力①（基本情報入力シート）'!G103)</f>
        <v/>
      </c>
      <c r="G89" s="330" t="str">
        <f>IF('入力①（基本情報入力シート）'!H103="","",'入力①（基本情報入力シート）'!H103)</f>
        <v/>
      </c>
      <c r="H89" s="330" t="str">
        <f>IF('入力①（基本情報入力シート）'!I103="","",'入力①（基本情報入力シート）'!I103)</f>
        <v/>
      </c>
      <c r="I89" s="330" t="str">
        <f>IF('入力①（基本情報入力シート）'!J103="","",'入力①（基本情報入力シート）'!J103)</f>
        <v/>
      </c>
      <c r="J89" s="330" t="str">
        <f>IF('入力①（基本情報入力シート）'!K103="","",'入力①（基本情報入力シート）'!K103)</f>
        <v/>
      </c>
      <c r="K89" s="331" t="str">
        <f>IF('入力①（基本情報入力シート）'!L103="","",'入力①（基本情報入力シート）'!L103)</f>
        <v/>
      </c>
      <c r="L89" s="332" t="s">
        <v>293</v>
      </c>
      <c r="M89" s="333" t="str">
        <f>IF('入力①（基本情報入力シート）'!M103="","",'入力①（基本情報入力シート）'!M103)</f>
        <v/>
      </c>
      <c r="N89" s="334" t="str">
        <f>IF('入力①（基本情報入力シート）'!R103="","",'入力①（基本情報入力シート）'!R103)</f>
        <v/>
      </c>
      <c r="O89" s="334" t="str">
        <f>IF('入力①（基本情報入力シート）'!W103="","",'入力①（基本情報入力シート）'!W103)</f>
        <v/>
      </c>
      <c r="P89" s="335" t="str">
        <f>IF('入力①（基本情報入力シート）'!X103="","",'入力①（基本情報入力シート）'!X103)</f>
        <v/>
      </c>
      <c r="Q89" s="336" t="str">
        <f>IF('入力①（基本情報入力シート）'!Y103="","",'入力①（基本情報入力シート）'!Y103)</f>
        <v/>
      </c>
      <c r="R89" s="228"/>
      <c r="S89" s="341"/>
      <c r="T89" s="342"/>
      <c r="U89" s="342"/>
      <c r="V89" s="363"/>
      <c r="W89" s="359"/>
      <c r="X89" s="343"/>
      <c r="Y89" s="344"/>
      <c r="Z89" s="344"/>
      <c r="AA89" s="344"/>
      <c r="AB89" s="344"/>
      <c r="AC89" s="344"/>
      <c r="AD89" s="344"/>
      <c r="AE89" s="345"/>
      <c r="AF89" s="345"/>
      <c r="AG89" s="346"/>
      <c r="AH89" s="368"/>
      <c r="AI89" s="347"/>
      <c r="AJ89" s="347"/>
      <c r="AK89" s="347"/>
    </row>
    <row r="90" spans="1:37" ht="48" customHeight="1">
      <c r="A90" s="229">
        <f t="shared" si="3"/>
        <v>72</v>
      </c>
      <c r="B90" s="328" t="str">
        <f>IF('入力①（基本情報入力シート）'!C104="","",'入力①（基本情報入力シート）'!C104)</f>
        <v/>
      </c>
      <c r="C90" s="329" t="str">
        <f>IF('入力①（基本情報入力シート）'!D104="","",'入力①（基本情報入力シート）'!D104)</f>
        <v/>
      </c>
      <c r="D90" s="329" t="str">
        <f>IF('入力①（基本情報入力シート）'!E104="","",'入力①（基本情報入力シート）'!E104)</f>
        <v/>
      </c>
      <c r="E90" s="330" t="str">
        <f>IF('入力①（基本情報入力シート）'!F104="","",'入力①（基本情報入力シート）'!F104)</f>
        <v/>
      </c>
      <c r="F90" s="330" t="str">
        <f>IF('入力①（基本情報入力シート）'!G104="","",'入力①（基本情報入力シート）'!G104)</f>
        <v/>
      </c>
      <c r="G90" s="330" t="str">
        <f>IF('入力①（基本情報入力シート）'!H104="","",'入力①（基本情報入力シート）'!H104)</f>
        <v/>
      </c>
      <c r="H90" s="330" t="str">
        <f>IF('入力①（基本情報入力シート）'!I104="","",'入力①（基本情報入力シート）'!I104)</f>
        <v/>
      </c>
      <c r="I90" s="330" t="str">
        <f>IF('入力①（基本情報入力シート）'!J104="","",'入力①（基本情報入力シート）'!J104)</f>
        <v/>
      </c>
      <c r="J90" s="330" t="str">
        <f>IF('入力①（基本情報入力シート）'!K104="","",'入力①（基本情報入力シート）'!K104)</f>
        <v/>
      </c>
      <c r="K90" s="331" t="str">
        <f>IF('入力①（基本情報入力シート）'!L104="","",'入力①（基本情報入力シート）'!L104)</f>
        <v/>
      </c>
      <c r="L90" s="332" t="s">
        <v>294</v>
      </c>
      <c r="M90" s="333" t="str">
        <f>IF('入力①（基本情報入力シート）'!M104="","",'入力①（基本情報入力シート）'!M104)</f>
        <v/>
      </c>
      <c r="N90" s="334" t="str">
        <f>IF('入力①（基本情報入力シート）'!R104="","",'入力①（基本情報入力シート）'!R104)</f>
        <v/>
      </c>
      <c r="O90" s="334" t="str">
        <f>IF('入力①（基本情報入力シート）'!W104="","",'入力①（基本情報入力シート）'!W104)</f>
        <v/>
      </c>
      <c r="P90" s="335" t="str">
        <f>IF('入力①（基本情報入力シート）'!X104="","",'入力①（基本情報入力シート）'!X104)</f>
        <v/>
      </c>
      <c r="Q90" s="336" t="str">
        <f>IF('入力①（基本情報入力シート）'!Y104="","",'入力①（基本情報入力シート）'!Y104)</f>
        <v/>
      </c>
      <c r="R90" s="228"/>
      <c r="S90" s="341"/>
      <c r="T90" s="342"/>
      <c r="U90" s="342"/>
      <c r="V90" s="363"/>
      <c r="W90" s="359"/>
      <c r="X90" s="343"/>
      <c r="Y90" s="344"/>
      <c r="Z90" s="344"/>
      <c r="AA90" s="344"/>
      <c r="AB90" s="344"/>
      <c r="AC90" s="344"/>
      <c r="AD90" s="344"/>
      <c r="AE90" s="345"/>
      <c r="AF90" s="345"/>
      <c r="AG90" s="346"/>
      <c r="AH90" s="368"/>
      <c r="AI90" s="347"/>
      <c r="AJ90" s="347"/>
      <c r="AK90" s="347"/>
    </row>
    <row r="91" spans="1:37" ht="48" customHeight="1">
      <c r="A91" s="229">
        <f t="shared" si="3"/>
        <v>73</v>
      </c>
      <c r="B91" s="328" t="str">
        <f>IF('入力①（基本情報入力シート）'!C105="","",'入力①（基本情報入力シート）'!C105)</f>
        <v/>
      </c>
      <c r="C91" s="329" t="str">
        <f>IF('入力①（基本情報入力シート）'!D105="","",'入力①（基本情報入力シート）'!D105)</f>
        <v/>
      </c>
      <c r="D91" s="329" t="str">
        <f>IF('入力①（基本情報入力シート）'!E105="","",'入力①（基本情報入力シート）'!E105)</f>
        <v/>
      </c>
      <c r="E91" s="330" t="str">
        <f>IF('入力①（基本情報入力シート）'!F105="","",'入力①（基本情報入力シート）'!F105)</f>
        <v/>
      </c>
      <c r="F91" s="330" t="str">
        <f>IF('入力①（基本情報入力シート）'!G105="","",'入力①（基本情報入力シート）'!G105)</f>
        <v/>
      </c>
      <c r="G91" s="330" t="str">
        <f>IF('入力①（基本情報入力シート）'!H105="","",'入力①（基本情報入力シート）'!H105)</f>
        <v/>
      </c>
      <c r="H91" s="330" t="str">
        <f>IF('入力①（基本情報入力シート）'!I105="","",'入力①（基本情報入力シート）'!I105)</f>
        <v/>
      </c>
      <c r="I91" s="330" t="str">
        <f>IF('入力①（基本情報入力シート）'!J105="","",'入力①（基本情報入力シート）'!J105)</f>
        <v/>
      </c>
      <c r="J91" s="330" t="str">
        <f>IF('入力①（基本情報入力シート）'!K105="","",'入力①（基本情報入力シート）'!K105)</f>
        <v/>
      </c>
      <c r="K91" s="331" t="str">
        <f>IF('入力①（基本情報入力シート）'!L105="","",'入力①（基本情報入力シート）'!L105)</f>
        <v/>
      </c>
      <c r="L91" s="332" t="s">
        <v>295</v>
      </c>
      <c r="M91" s="333" t="str">
        <f>IF('入力①（基本情報入力シート）'!M105="","",'入力①（基本情報入力シート）'!M105)</f>
        <v/>
      </c>
      <c r="N91" s="334" t="str">
        <f>IF('入力①（基本情報入力シート）'!R105="","",'入力①（基本情報入力シート）'!R105)</f>
        <v/>
      </c>
      <c r="O91" s="334" t="str">
        <f>IF('入力①（基本情報入力シート）'!W105="","",'入力①（基本情報入力シート）'!W105)</f>
        <v/>
      </c>
      <c r="P91" s="335" t="str">
        <f>IF('入力①（基本情報入力シート）'!X105="","",'入力①（基本情報入力シート）'!X105)</f>
        <v/>
      </c>
      <c r="Q91" s="336" t="str">
        <f>IF('入力①（基本情報入力シート）'!Y105="","",'入力①（基本情報入力シート）'!Y105)</f>
        <v/>
      </c>
      <c r="R91" s="228"/>
      <c r="S91" s="341"/>
      <c r="T91" s="342"/>
      <c r="U91" s="342"/>
      <c r="V91" s="363"/>
      <c r="W91" s="359"/>
      <c r="X91" s="343"/>
      <c r="Y91" s="344"/>
      <c r="Z91" s="344"/>
      <c r="AA91" s="344"/>
      <c r="AB91" s="344"/>
      <c r="AC91" s="344"/>
      <c r="AD91" s="344"/>
      <c r="AE91" s="345"/>
      <c r="AF91" s="345"/>
      <c r="AG91" s="346"/>
      <c r="AH91" s="368"/>
      <c r="AI91" s="347"/>
      <c r="AJ91" s="347"/>
      <c r="AK91" s="347"/>
    </row>
    <row r="92" spans="1:37" ht="48" customHeight="1">
      <c r="A92" s="229">
        <f t="shared" si="3"/>
        <v>74</v>
      </c>
      <c r="B92" s="328" t="str">
        <f>IF('入力①（基本情報入力シート）'!C106="","",'入力①（基本情報入力シート）'!C106)</f>
        <v/>
      </c>
      <c r="C92" s="329" t="str">
        <f>IF('入力①（基本情報入力シート）'!D106="","",'入力①（基本情報入力シート）'!D106)</f>
        <v/>
      </c>
      <c r="D92" s="329" t="str">
        <f>IF('入力①（基本情報入力シート）'!E106="","",'入力①（基本情報入力シート）'!E106)</f>
        <v/>
      </c>
      <c r="E92" s="330" t="str">
        <f>IF('入力①（基本情報入力シート）'!F106="","",'入力①（基本情報入力シート）'!F106)</f>
        <v/>
      </c>
      <c r="F92" s="330" t="str">
        <f>IF('入力①（基本情報入力シート）'!G106="","",'入力①（基本情報入力シート）'!G106)</f>
        <v/>
      </c>
      <c r="G92" s="330" t="str">
        <f>IF('入力①（基本情報入力シート）'!H106="","",'入力①（基本情報入力シート）'!H106)</f>
        <v/>
      </c>
      <c r="H92" s="330" t="str">
        <f>IF('入力①（基本情報入力シート）'!I106="","",'入力①（基本情報入力シート）'!I106)</f>
        <v/>
      </c>
      <c r="I92" s="330" t="str">
        <f>IF('入力①（基本情報入力シート）'!J106="","",'入力①（基本情報入力シート）'!J106)</f>
        <v/>
      </c>
      <c r="J92" s="330" t="str">
        <f>IF('入力①（基本情報入力シート）'!K106="","",'入力①（基本情報入力シート）'!K106)</f>
        <v/>
      </c>
      <c r="K92" s="331" t="str">
        <f>IF('入力①（基本情報入力シート）'!L106="","",'入力①（基本情報入力シート）'!L106)</f>
        <v/>
      </c>
      <c r="L92" s="332" t="s">
        <v>296</v>
      </c>
      <c r="M92" s="333" t="str">
        <f>IF('入力①（基本情報入力シート）'!M106="","",'入力①（基本情報入力シート）'!M106)</f>
        <v/>
      </c>
      <c r="N92" s="334" t="str">
        <f>IF('入力①（基本情報入力シート）'!R106="","",'入力①（基本情報入力シート）'!R106)</f>
        <v/>
      </c>
      <c r="O92" s="334" t="str">
        <f>IF('入力①（基本情報入力シート）'!W106="","",'入力①（基本情報入力シート）'!W106)</f>
        <v/>
      </c>
      <c r="P92" s="335" t="str">
        <f>IF('入力①（基本情報入力シート）'!X106="","",'入力①（基本情報入力シート）'!X106)</f>
        <v/>
      </c>
      <c r="Q92" s="336" t="str">
        <f>IF('入力①（基本情報入力シート）'!Y106="","",'入力①（基本情報入力シート）'!Y106)</f>
        <v/>
      </c>
      <c r="R92" s="228"/>
      <c r="S92" s="341"/>
      <c r="T92" s="342"/>
      <c r="U92" s="342"/>
      <c r="V92" s="363"/>
      <c r="W92" s="359"/>
      <c r="X92" s="343"/>
      <c r="Y92" s="344"/>
      <c r="Z92" s="344"/>
      <c r="AA92" s="344"/>
      <c r="AB92" s="344"/>
      <c r="AC92" s="344"/>
      <c r="AD92" s="344"/>
      <c r="AE92" s="345"/>
      <c r="AF92" s="345"/>
      <c r="AG92" s="346"/>
      <c r="AH92" s="368"/>
      <c r="AI92" s="347"/>
      <c r="AJ92" s="347"/>
      <c r="AK92" s="347"/>
    </row>
    <row r="93" spans="1:37" ht="48" customHeight="1">
      <c r="A93" s="229">
        <f t="shared" si="3"/>
        <v>75</v>
      </c>
      <c r="B93" s="328" t="str">
        <f>IF('入力①（基本情報入力シート）'!C107="","",'入力①（基本情報入力シート）'!C107)</f>
        <v/>
      </c>
      <c r="C93" s="329" t="str">
        <f>IF('入力①（基本情報入力シート）'!D107="","",'入力①（基本情報入力シート）'!D107)</f>
        <v/>
      </c>
      <c r="D93" s="329" t="str">
        <f>IF('入力①（基本情報入力シート）'!E107="","",'入力①（基本情報入力シート）'!E107)</f>
        <v/>
      </c>
      <c r="E93" s="330" t="str">
        <f>IF('入力①（基本情報入力シート）'!F107="","",'入力①（基本情報入力シート）'!F107)</f>
        <v/>
      </c>
      <c r="F93" s="330" t="str">
        <f>IF('入力①（基本情報入力シート）'!G107="","",'入力①（基本情報入力シート）'!G107)</f>
        <v/>
      </c>
      <c r="G93" s="330" t="str">
        <f>IF('入力①（基本情報入力シート）'!H107="","",'入力①（基本情報入力シート）'!H107)</f>
        <v/>
      </c>
      <c r="H93" s="330" t="str">
        <f>IF('入力①（基本情報入力シート）'!I107="","",'入力①（基本情報入力シート）'!I107)</f>
        <v/>
      </c>
      <c r="I93" s="330" t="str">
        <f>IF('入力①（基本情報入力シート）'!J107="","",'入力①（基本情報入力シート）'!J107)</f>
        <v/>
      </c>
      <c r="J93" s="330" t="str">
        <f>IF('入力①（基本情報入力シート）'!K107="","",'入力①（基本情報入力シート）'!K107)</f>
        <v/>
      </c>
      <c r="K93" s="331" t="str">
        <f>IF('入力①（基本情報入力シート）'!L107="","",'入力①（基本情報入力シート）'!L107)</f>
        <v/>
      </c>
      <c r="L93" s="332" t="s">
        <v>297</v>
      </c>
      <c r="M93" s="333" t="str">
        <f>IF('入力①（基本情報入力シート）'!M107="","",'入力①（基本情報入力シート）'!M107)</f>
        <v/>
      </c>
      <c r="N93" s="334" t="str">
        <f>IF('入力①（基本情報入力シート）'!R107="","",'入力①（基本情報入力シート）'!R107)</f>
        <v/>
      </c>
      <c r="O93" s="334" t="str">
        <f>IF('入力①（基本情報入力シート）'!W107="","",'入力①（基本情報入力シート）'!W107)</f>
        <v/>
      </c>
      <c r="P93" s="335" t="str">
        <f>IF('入力①（基本情報入力シート）'!X107="","",'入力①（基本情報入力シート）'!X107)</f>
        <v/>
      </c>
      <c r="Q93" s="336" t="str">
        <f>IF('入力①（基本情報入力シート）'!Y107="","",'入力①（基本情報入力シート）'!Y107)</f>
        <v/>
      </c>
      <c r="R93" s="228"/>
      <c r="S93" s="341"/>
      <c r="T93" s="342"/>
      <c r="U93" s="342"/>
      <c r="V93" s="363"/>
      <c r="W93" s="359"/>
      <c r="X93" s="343"/>
      <c r="Y93" s="344"/>
      <c r="Z93" s="344"/>
      <c r="AA93" s="344"/>
      <c r="AB93" s="344"/>
      <c r="AC93" s="344"/>
      <c r="AD93" s="344"/>
      <c r="AE93" s="345"/>
      <c r="AF93" s="345"/>
      <c r="AG93" s="346"/>
      <c r="AH93" s="368"/>
      <c r="AI93" s="347"/>
      <c r="AJ93" s="347"/>
      <c r="AK93" s="347"/>
    </row>
    <row r="94" spans="1:37" ht="48" customHeight="1">
      <c r="A94" s="229">
        <f t="shared" si="3"/>
        <v>76</v>
      </c>
      <c r="B94" s="328" t="str">
        <f>IF('入力①（基本情報入力シート）'!C108="","",'入力①（基本情報入力シート）'!C108)</f>
        <v/>
      </c>
      <c r="C94" s="329" t="str">
        <f>IF('入力①（基本情報入力シート）'!D108="","",'入力①（基本情報入力シート）'!D108)</f>
        <v/>
      </c>
      <c r="D94" s="329" t="str">
        <f>IF('入力①（基本情報入力シート）'!E108="","",'入力①（基本情報入力シート）'!E108)</f>
        <v/>
      </c>
      <c r="E94" s="330" t="str">
        <f>IF('入力①（基本情報入力シート）'!F108="","",'入力①（基本情報入力シート）'!F108)</f>
        <v/>
      </c>
      <c r="F94" s="330" t="str">
        <f>IF('入力①（基本情報入力シート）'!G108="","",'入力①（基本情報入力シート）'!G108)</f>
        <v/>
      </c>
      <c r="G94" s="330" t="str">
        <f>IF('入力①（基本情報入力シート）'!H108="","",'入力①（基本情報入力シート）'!H108)</f>
        <v/>
      </c>
      <c r="H94" s="330" t="str">
        <f>IF('入力①（基本情報入力シート）'!I108="","",'入力①（基本情報入力シート）'!I108)</f>
        <v/>
      </c>
      <c r="I94" s="330" t="str">
        <f>IF('入力①（基本情報入力シート）'!J108="","",'入力①（基本情報入力シート）'!J108)</f>
        <v/>
      </c>
      <c r="J94" s="330" t="str">
        <f>IF('入力①（基本情報入力シート）'!K108="","",'入力①（基本情報入力シート）'!K108)</f>
        <v/>
      </c>
      <c r="K94" s="331" t="str">
        <f>IF('入力①（基本情報入力シート）'!L108="","",'入力①（基本情報入力シート）'!L108)</f>
        <v/>
      </c>
      <c r="L94" s="332" t="s">
        <v>298</v>
      </c>
      <c r="M94" s="333" t="str">
        <f>IF('入力①（基本情報入力シート）'!M108="","",'入力①（基本情報入力シート）'!M108)</f>
        <v/>
      </c>
      <c r="N94" s="334" t="str">
        <f>IF('入力①（基本情報入力シート）'!R108="","",'入力①（基本情報入力シート）'!R108)</f>
        <v/>
      </c>
      <c r="O94" s="334" t="str">
        <f>IF('入力①（基本情報入力シート）'!W108="","",'入力①（基本情報入力シート）'!W108)</f>
        <v/>
      </c>
      <c r="P94" s="335" t="str">
        <f>IF('入力①（基本情報入力シート）'!X108="","",'入力①（基本情報入力シート）'!X108)</f>
        <v/>
      </c>
      <c r="Q94" s="336" t="str">
        <f>IF('入力①（基本情報入力シート）'!Y108="","",'入力①（基本情報入力シート）'!Y108)</f>
        <v/>
      </c>
      <c r="R94" s="228"/>
      <c r="S94" s="341"/>
      <c r="T94" s="342"/>
      <c r="U94" s="342"/>
      <c r="V94" s="363"/>
      <c r="W94" s="359"/>
      <c r="X94" s="343"/>
      <c r="Y94" s="344"/>
      <c r="Z94" s="344"/>
      <c r="AA94" s="344"/>
      <c r="AB94" s="344"/>
      <c r="AC94" s="344"/>
      <c r="AD94" s="344"/>
      <c r="AE94" s="345"/>
      <c r="AF94" s="345"/>
      <c r="AG94" s="346"/>
      <c r="AH94" s="368"/>
      <c r="AI94" s="347"/>
      <c r="AJ94" s="347"/>
      <c r="AK94" s="347"/>
    </row>
    <row r="95" spans="1:37" ht="48" customHeight="1">
      <c r="A95" s="229">
        <f t="shared" si="3"/>
        <v>77</v>
      </c>
      <c r="B95" s="328" t="str">
        <f>IF('入力①（基本情報入力シート）'!C109="","",'入力①（基本情報入力シート）'!C109)</f>
        <v/>
      </c>
      <c r="C95" s="329" t="str">
        <f>IF('入力①（基本情報入力シート）'!D109="","",'入力①（基本情報入力シート）'!D109)</f>
        <v/>
      </c>
      <c r="D95" s="329" t="str">
        <f>IF('入力①（基本情報入力シート）'!E109="","",'入力①（基本情報入力シート）'!E109)</f>
        <v/>
      </c>
      <c r="E95" s="330" t="str">
        <f>IF('入力①（基本情報入力シート）'!F109="","",'入力①（基本情報入力シート）'!F109)</f>
        <v/>
      </c>
      <c r="F95" s="330" t="str">
        <f>IF('入力①（基本情報入力シート）'!G109="","",'入力①（基本情報入力シート）'!G109)</f>
        <v/>
      </c>
      <c r="G95" s="330" t="str">
        <f>IF('入力①（基本情報入力シート）'!H109="","",'入力①（基本情報入力シート）'!H109)</f>
        <v/>
      </c>
      <c r="H95" s="330" t="str">
        <f>IF('入力①（基本情報入力シート）'!I109="","",'入力①（基本情報入力シート）'!I109)</f>
        <v/>
      </c>
      <c r="I95" s="330" t="str">
        <f>IF('入力①（基本情報入力シート）'!J109="","",'入力①（基本情報入力シート）'!J109)</f>
        <v/>
      </c>
      <c r="J95" s="330" t="str">
        <f>IF('入力①（基本情報入力シート）'!K109="","",'入力①（基本情報入力シート）'!K109)</f>
        <v/>
      </c>
      <c r="K95" s="331" t="str">
        <f>IF('入力①（基本情報入力シート）'!L109="","",'入力①（基本情報入力シート）'!L109)</f>
        <v/>
      </c>
      <c r="L95" s="332" t="s">
        <v>299</v>
      </c>
      <c r="M95" s="333" t="str">
        <f>IF('入力①（基本情報入力シート）'!M109="","",'入力①（基本情報入力シート）'!M109)</f>
        <v/>
      </c>
      <c r="N95" s="334" t="str">
        <f>IF('入力①（基本情報入力シート）'!R109="","",'入力①（基本情報入力シート）'!R109)</f>
        <v/>
      </c>
      <c r="O95" s="334" t="str">
        <f>IF('入力①（基本情報入力シート）'!W109="","",'入力①（基本情報入力シート）'!W109)</f>
        <v/>
      </c>
      <c r="P95" s="335" t="str">
        <f>IF('入力①（基本情報入力シート）'!X109="","",'入力①（基本情報入力シート）'!X109)</f>
        <v/>
      </c>
      <c r="Q95" s="336" t="str">
        <f>IF('入力①（基本情報入力シート）'!Y109="","",'入力①（基本情報入力シート）'!Y109)</f>
        <v/>
      </c>
      <c r="R95" s="228"/>
      <c r="S95" s="341"/>
      <c r="T95" s="342"/>
      <c r="U95" s="342"/>
      <c r="V95" s="363"/>
      <c r="W95" s="359"/>
      <c r="X95" s="343"/>
      <c r="Y95" s="344"/>
      <c r="Z95" s="344"/>
      <c r="AA95" s="344"/>
      <c r="AB95" s="344"/>
      <c r="AC95" s="344"/>
      <c r="AD95" s="344"/>
      <c r="AE95" s="345"/>
      <c r="AF95" s="345"/>
      <c r="AG95" s="346"/>
      <c r="AH95" s="368"/>
      <c r="AI95" s="347"/>
      <c r="AJ95" s="347"/>
      <c r="AK95" s="347"/>
    </row>
    <row r="96" spans="1:37" ht="48" customHeight="1">
      <c r="A96" s="229">
        <f t="shared" si="3"/>
        <v>78</v>
      </c>
      <c r="B96" s="328" t="str">
        <f>IF('入力①（基本情報入力シート）'!C110="","",'入力①（基本情報入力シート）'!C110)</f>
        <v/>
      </c>
      <c r="C96" s="329" t="str">
        <f>IF('入力①（基本情報入力シート）'!D110="","",'入力①（基本情報入力シート）'!D110)</f>
        <v/>
      </c>
      <c r="D96" s="329" t="str">
        <f>IF('入力①（基本情報入力シート）'!E110="","",'入力①（基本情報入力シート）'!E110)</f>
        <v/>
      </c>
      <c r="E96" s="330" t="str">
        <f>IF('入力①（基本情報入力シート）'!F110="","",'入力①（基本情報入力シート）'!F110)</f>
        <v/>
      </c>
      <c r="F96" s="330" t="str">
        <f>IF('入力①（基本情報入力シート）'!G110="","",'入力①（基本情報入力シート）'!G110)</f>
        <v/>
      </c>
      <c r="G96" s="330" t="str">
        <f>IF('入力①（基本情報入力シート）'!H110="","",'入力①（基本情報入力シート）'!H110)</f>
        <v/>
      </c>
      <c r="H96" s="330" t="str">
        <f>IF('入力①（基本情報入力シート）'!I110="","",'入力①（基本情報入力シート）'!I110)</f>
        <v/>
      </c>
      <c r="I96" s="330" t="str">
        <f>IF('入力①（基本情報入力シート）'!J110="","",'入力①（基本情報入力シート）'!J110)</f>
        <v/>
      </c>
      <c r="J96" s="330" t="str">
        <f>IF('入力①（基本情報入力シート）'!K110="","",'入力①（基本情報入力シート）'!K110)</f>
        <v/>
      </c>
      <c r="K96" s="331" t="str">
        <f>IF('入力①（基本情報入力シート）'!L110="","",'入力①（基本情報入力シート）'!L110)</f>
        <v/>
      </c>
      <c r="L96" s="332" t="s">
        <v>300</v>
      </c>
      <c r="M96" s="333" t="str">
        <f>IF('入力①（基本情報入力シート）'!M110="","",'入力①（基本情報入力シート）'!M110)</f>
        <v/>
      </c>
      <c r="N96" s="334" t="str">
        <f>IF('入力①（基本情報入力シート）'!R110="","",'入力①（基本情報入力シート）'!R110)</f>
        <v/>
      </c>
      <c r="O96" s="334" t="str">
        <f>IF('入力①（基本情報入力シート）'!W110="","",'入力①（基本情報入力シート）'!W110)</f>
        <v/>
      </c>
      <c r="P96" s="335" t="str">
        <f>IF('入力①（基本情報入力シート）'!X110="","",'入力①（基本情報入力シート）'!X110)</f>
        <v/>
      </c>
      <c r="Q96" s="336" t="str">
        <f>IF('入力①（基本情報入力シート）'!Y110="","",'入力①（基本情報入力シート）'!Y110)</f>
        <v/>
      </c>
      <c r="R96" s="228"/>
      <c r="S96" s="341"/>
      <c r="T96" s="342"/>
      <c r="U96" s="342"/>
      <c r="V96" s="363"/>
      <c r="W96" s="359"/>
      <c r="X96" s="343"/>
      <c r="Y96" s="344"/>
      <c r="Z96" s="344"/>
      <c r="AA96" s="344"/>
      <c r="AB96" s="344"/>
      <c r="AC96" s="344"/>
      <c r="AD96" s="344"/>
      <c r="AE96" s="345"/>
      <c r="AF96" s="345"/>
      <c r="AG96" s="346"/>
      <c r="AH96" s="368"/>
      <c r="AI96" s="347"/>
      <c r="AJ96" s="347"/>
      <c r="AK96" s="347"/>
    </row>
    <row r="97" spans="1:37" ht="48" customHeight="1">
      <c r="A97" s="229">
        <f t="shared" si="3"/>
        <v>79</v>
      </c>
      <c r="B97" s="328" t="str">
        <f>IF('入力①（基本情報入力シート）'!C111="","",'入力①（基本情報入力シート）'!C111)</f>
        <v/>
      </c>
      <c r="C97" s="329" t="str">
        <f>IF('入力①（基本情報入力シート）'!D111="","",'入力①（基本情報入力シート）'!D111)</f>
        <v/>
      </c>
      <c r="D97" s="329" t="str">
        <f>IF('入力①（基本情報入力シート）'!E111="","",'入力①（基本情報入力シート）'!E111)</f>
        <v/>
      </c>
      <c r="E97" s="330" t="str">
        <f>IF('入力①（基本情報入力シート）'!F111="","",'入力①（基本情報入力シート）'!F111)</f>
        <v/>
      </c>
      <c r="F97" s="330" t="str">
        <f>IF('入力①（基本情報入力シート）'!G111="","",'入力①（基本情報入力シート）'!G111)</f>
        <v/>
      </c>
      <c r="G97" s="330" t="str">
        <f>IF('入力①（基本情報入力シート）'!H111="","",'入力①（基本情報入力シート）'!H111)</f>
        <v/>
      </c>
      <c r="H97" s="330" t="str">
        <f>IF('入力①（基本情報入力シート）'!I111="","",'入力①（基本情報入力シート）'!I111)</f>
        <v/>
      </c>
      <c r="I97" s="330" t="str">
        <f>IF('入力①（基本情報入力シート）'!J111="","",'入力①（基本情報入力シート）'!J111)</f>
        <v/>
      </c>
      <c r="J97" s="330" t="str">
        <f>IF('入力①（基本情報入力シート）'!K111="","",'入力①（基本情報入力シート）'!K111)</f>
        <v/>
      </c>
      <c r="K97" s="331" t="str">
        <f>IF('入力①（基本情報入力シート）'!L111="","",'入力①（基本情報入力シート）'!L111)</f>
        <v/>
      </c>
      <c r="L97" s="332" t="s">
        <v>301</v>
      </c>
      <c r="M97" s="333" t="str">
        <f>IF('入力①（基本情報入力シート）'!M111="","",'入力①（基本情報入力シート）'!M111)</f>
        <v/>
      </c>
      <c r="N97" s="334" t="str">
        <f>IF('入力①（基本情報入力シート）'!R111="","",'入力①（基本情報入力シート）'!R111)</f>
        <v/>
      </c>
      <c r="O97" s="334" t="str">
        <f>IF('入力①（基本情報入力シート）'!W111="","",'入力①（基本情報入力シート）'!W111)</f>
        <v/>
      </c>
      <c r="P97" s="335" t="str">
        <f>IF('入力①（基本情報入力シート）'!X111="","",'入力①（基本情報入力シート）'!X111)</f>
        <v/>
      </c>
      <c r="Q97" s="336" t="str">
        <f>IF('入力①（基本情報入力シート）'!Y111="","",'入力①（基本情報入力シート）'!Y111)</f>
        <v/>
      </c>
      <c r="R97" s="228"/>
      <c r="S97" s="341"/>
      <c r="T97" s="342"/>
      <c r="U97" s="342"/>
      <c r="V97" s="363"/>
      <c r="W97" s="359"/>
      <c r="X97" s="343"/>
      <c r="Y97" s="344"/>
      <c r="Z97" s="344"/>
      <c r="AA97" s="344"/>
      <c r="AB97" s="344"/>
      <c r="AC97" s="344"/>
      <c r="AD97" s="344"/>
      <c r="AE97" s="345"/>
      <c r="AF97" s="345"/>
      <c r="AG97" s="346"/>
      <c r="AH97" s="368"/>
      <c r="AI97" s="347"/>
      <c r="AJ97" s="347"/>
      <c r="AK97" s="347"/>
    </row>
    <row r="98" spans="1:37" ht="48" customHeight="1">
      <c r="A98" s="229">
        <f t="shared" si="3"/>
        <v>80</v>
      </c>
      <c r="B98" s="328" t="str">
        <f>IF('入力①（基本情報入力シート）'!C112="","",'入力①（基本情報入力シート）'!C112)</f>
        <v/>
      </c>
      <c r="C98" s="329" t="str">
        <f>IF('入力①（基本情報入力シート）'!D112="","",'入力①（基本情報入力シート）'!D112)</f>
        <v/>
      </c>
      <c r="D98" s="329" t="str">
        <f>IF('入力①（基本情報入力シート）'!E112="","",'入力①（基本情報入力シート）'!E112)</f>
        <v/>
      </c>
      <c r="E98" s="330" t="str">
        <f>IF('入力①（基本情報入力シート）'!F112="","",'入力①（基本情報入力シート）'!F112)</f>
        <v/>
      </c>
      <c r="F98" s="330" t="str">
        <f>IF('入力①（基本情報入力シート）'!G112="","",'入力①（基本情報入力シート）'!G112)</f>
        <v/>
      </c>
      <c r="G98" s="330" t="str">
        <f>IF('入力①（基本情報入力シート）'!H112="","",'入力①（基本情報入力シート）'!H112)</f>
        <v/>
      </c>
      <c r="H98" s="330" t="str">
        <f>IF('入力①（基本情報入力シート）'!I112="","",'入力①（基本情報入力シート）'!I112)</f>
        <v/>
      </c>
      <c r="I98" s="330" t="str">
        <f>IF('入力①（基本情報入力シート）'!J112="","",'入力①（基本情報入力シート）'!J112)</f>
        <v/>
      </c>
      <c r="J98" s="330" t="str">
        <f>IF('入力①（基本情報入力シート）'!K112="","",'入力①（基本情報入力シート）'!K112)</f>
        <v/>
      </c>
      <c r="K98" s="331" t="str">
        <f>IF('入力①（基本情報入力シート）'!L112="","",'入力①（基本情報入力シート）'!L112)</f>
        <v/>
      </c>
      <c r="L98" s="332" t="s">
        <v>302</v>
      </c>
      <c r="M98" s="333" t="str">
        <f>IF('入力①（基本情報入力シート）'!M112="","",'入力①（基本情報入力シート）'!M112)</f>
        <v/>
      </c>
      <c r="N98" s="334" t="str">
        <f>IF('入力①（基本情報入力シート）'!R112="","",'入力①（基本情報入力シート）'!R112)</f>
        <v/>
      </c>
      <c r="O98" s="334" t="str">
        <f>IF('入力①（基本情報入力シート）'!W112="","",'入力①（基本情報入力シート）'!W112)</f>
        <v/>
      </c>
      <c r="P98" s="335" t="str">
        <f>IF('入力①（基本情報入力シート）'!X112="","",'入力①（基本情報入力シート）'!X112)</f>
        <v/>
      </c>
      <c r="Q98" s="336" t="str">
        <f>IF('入力①（基本情報入力シート）'!Y112="","",'入力①（基本情報入力シート）'!Y112)</f>
        <v/>
      </c>
      <c r="R98" s="228"/>
      <c r="S98" s="341"/>
      <c r="T98" s="342"/>
      <c r="U98" s="342"/>
      <c r="V98" s="363"/>
      <c r="W98" s="359"/>
      <c r="X98" s="343"/>
      <c r="Y98" s="344"/>
      <c r="Z98" s="344"/>
      <c r="AA98" s="344"/>
      <c r="AB98" s="344"/>
      <c r="AC98" s="344"/>
      <c r="AD98" s="344"/>
      <c r="AE98" s="345"/>
      <c r="AF98" s="345"/>
      <c r="AG98" s="346"/>
      <c r="AH98" s="368"/>
      <c r="AI98" s="347"/>
      <c r="AJ98" s="347"/>
      <c r="AK98" s="347"/>
    </row>
    <row r="99" spans="1:37" ht="48" customHeight="1">
      <c r="A99" s="229">
        <f t="shared" si="3"/>
        <v>81</v>
      </c>
      <c r="B99" s="328" t="str">
        <f>IF('入力①（基本情報入力シート）'!C113="","",'入力①（基本情報入力シート）'!C113)</f>
        <v/>
      </c>
      <c r="C99" s="329" t="str">
        <f>IF('入力①（基本情報入力シート）'!D113="","",'入力①（基本情報入力シート）'!D113)</f>
        <v/>
      </c>
      <c r="D99" s="329" t="str">
        <f>IF('入力①（基本情報入力シート）'!E113="","",'入力①（基本情報入力シート）'!E113)</f>
        <v/>
      </c>
      <c r="E99" s="330" t="str">
        <f>IF('入力①（基本情報入力シート）'!F113="","",'入力①（基本情報入力シート）'!F113)</f>
        <v/>
      </c>
      <c r="F99" s="330" t="str">
        <f>IF('入力①（基本情報入力シート）'!G113="","",'入力①（基本情報入力シート）'!G113)</f>
        <v/>
      </c>
      <c r="G99" s="330" t="str">
        <f>IF('入力①（基本情報入力シート）'!H113="","",'入力①（基本情報入力シート）'!H113)</f>
        <v/>
      </c>
      <c r="H99" s="330" t="str">
        <f>IF('入力①（基本情報入力シート）'!I113="","",'入力①（基本情報入力シート）'!I113)</f>
        <v/>
      </c>
      <c r="I99" s="330" t="str">
        <f>IF('入力①（基本情報入力シート）'!J113="","",'入力①（基本情報入力シート）'!J113)</f>
        <v/>
      </c>
      <c r="J99" s="330" t="str">
        <f>IF('入力①（基本情報入力シート）'!K113="","",'入力①（基本情報入力シート）'!K113)</f>
        <v/>
      </c>
      <c r="K99" s="331" t="str">
        <f>IF('入力①（基本情報入力シート）'!L113="","",'入力①（基本情報入力シート）'!L113)</f>
        <v/>
      </c>
      <c r="L99" s="332" t="s">
        <v>303</v>
      </c>
      <c r="M99" s="333" t="str">
        <f>IF('入力①（基本情報入力シート）'!M113="","",'入力①（基本情報入力シート）'!M113)</f>
        <v/>
      </c>
      <c r="N99" s="334" t="str">
        <f>IF('入力①（基本情報入力シート）'!R113="","",'入力①（基本情報入力シート）'!R113)</f>
        <v/>
      </c>
      <c r="O99" s="334" t="str">
        <f>IF('入力①（基本情報入力シート）'!W113="","",'入力①（基本情報入力シート）'!W113)</f>
        <v/>
      </c>
      <c r="P99" s="335" t="str">
        <f>IF('入力①（基本情報入力シート）'!X113="","",'入力①（基本情報入力シート）'!X113)</f>
        <v/>
      </c>
      <c r="Q99" s="336" t="str">
        <f>IF('入力①（基本情報入力シート）'!Y113="","",'入力①（基本情報入力シート）'!Y113)</f>
        <v/>
      </c>
      <c r="R99" s="228"/>
      <c r="S99" s="341"/>
      <c r="T99" s="342"/>
      <c r="U99" s="342"/>
      <c r="V99" s="363"/>
      <c r="W99" s="359"/>
      <c r="X99" s="343"/>
      <c r="Y99" s="344"/>
      <c r="Z99" s="344"/>
      <c r="AA99" s="344"/>
      <c r="AB99" s="344"/>
      <c r="AC99" s="344"/>
      <c r="AD99" s="344"/>
      <c r="AE99" s="345"/>
      <c r="AF99" s="345"/>
      <c r="AG99" s="346"/>
      <c r="AH99" s="368"/>
      <c r="AI99" s="347"/>
      <c r="AJ99" s="347"/>
      <c r="AK99" s="347"/>
    </row>
    <row r="100" spans="1:37" ht="48" customHeight="1">
      <c r="A100" s="229">
        <f t="shared" si="3"/>
        <v>82</v>
      </c>
      <c r="B100" s="328" t="str">
        <f>IF('入力①（基本情報入力シート）'!C114="","",'入力①（基本情報入力シート）'!C114)</f>
        <v/>
      </c>
      <c r="C100" s="329" t="str">
        <f>IF('入力①（基本情報入力シート）'!D114="","",'入力①（基本情報入力シート）'!D114)</f>
        <v/>
      </c>
      <c r="D100" s="329" t="str">
        <f>IF('入力①（基本情報入力シート）'!E114="","",'入力①（基本情報入力シート）'!E114)</f>
        <v/>
      </c>
      <c r="E100" s="330" t="str">
        <f>IF('入力①（基本情報入力シート）'!F114="","",'入力①（基本情報入力シート）'!F114)</f>
        <v/>
      </c>
      <c r="F100" s="330" t="str">
        <f>IF('入力①（基本情報入力シート）'!G114="","",'入力①（基本情報入力シート）'!G114)</f>
        <v/>
      </c>
      <c r="G100" s="330" t="str">
        <f>IF('入力①（基本情報入力シート）'!H114="","",'入力①（基本情報入力シート）'!H114)</f>
        <v/>
      </c>
      <c r="H100" s="330" t="str">
        <f>IF('入力①（基本情報入力シート）'!I114="","",'入力①（基本情報入力シート）'!I114)</f>
        <v/>
      </c>
      <c r="I100" s="330" t="str">
        <f>IF('入力①（基本情報入力シート）'!J114="","",'入力①（基本情報入力シート）'!J114)</f>
        <v/>
      </c>
      <c r="J100" s="330" t="str">
        <f>IF('入力①（基本情報入力シート）'!K114="","",'入力①（基本情報入力シート）'!K114)</f>
        <v/>
      </c>
      <c r="K100" s="331" t="str">
        <f>IF('入力①（基本情報入力シート）'!L114="","",'入力①（基本情報入力シート）'!L114)</f>
        <v/>
      </c>
      <c r="L100" s="332" t="s">
        <v>304</v>
      </c>
      <c r="M100" s="333" t="str">
        <f>IF('入力①（基本情報入力シート）'!M114="","",'入力①（基本情報入力シート）'!M114)</f>
        <v/>
      </c>
      <c r="N100" s="334" t="str">
        <f>IF('入力①（基本情報入力シート）'!R114="","",'入力①（基本情報入力シート）'!R114)</f>
        <v/>
      </c>
      <c r="O100" s="334" t="str">
        <f>IF('入力①（基本情報入力シート）'!W114="","",'入力①（基本情報入力シート）'!W114)</f>
        <v/>
      </c>
      <c r="P100" s="335" t="str">
        <f>IF('入力①（基本情報入力シート）'!X114="","",'入力①（基本情報入力シート）'!X114)</f>
        <v/>
      </c>
      <c r="Q100" s="336" t="str">
        <f>IF('入力①（基本情報入力シート）'!Y114="","",'入力①（基本情報入力シート）'!Y114)</f>
        <v/>
      </c>
      <c r="R100" s="228"/>
      <c r="S100" s="341"/>
      <c r="T100" s="342"/>
      <c r="U100" s="342"/>
      <c r="V100" s="363"/>
      <c r="W100" s="359"/>
      <c r="X100" s="343"/>
      <c r="Y100" s="344"/>
      <c r="Z100" s="344"/>
      <c r="AA100" s="344"/>
      <c r="AB100" s="344"/>
      <c r="AC100" s="344"/>
      <c r="AD100" s="344"/>
      <c r="AE100" s="345"/>
      <c r="AF100" s="345"/>
      <c r="AG100" s="346"/>
      <c r="AH100" s="368"/>
      <c r="AI100" s="347"/>
      <c r="AJ100" s="347"/>
      <c r="AK100" s="347"/>
    </row>
    <row r="101" spans="1:37" ht="48" customHeight="1">
      <c r="A101" s="229">
        <f t="shared" si="3"/>
        <v>83</v>
      </c>
      <c r="B101" s="328" t="str">
        <f>IF('入力①（基本情報入力シート）'!C115="","",'入力①（基本情報入力シート）'!C115)</f>
        <v/>
      </c>
      <c r="C101" s="329" t="str">
        <f>IF('入力①（基本情報入力シート）'!D115="","",'入力①（基本情報入力シート）'!D115)</f>
        <v/>
      </c>
      <c r="D101" s="329" t="str">
        <f>IF('入力①（基本情報入力シート）'!E115="","",'入力①（基本情報入力シート）'!E115)</f>
        <v/>
      </c>
      <c r="E101" s="330" t="str">
        <f>IF('入力①（基本情報入力シート）'!F115="","",'入力①（基本情報入力シート）'!F115)</f>
        <v/>
      </c>
      <c r="F101" s="330" t="str">
        <f>IF('入力①（基本情報入力シート）'!G115="","",'入力①（基本情報入力シート）'!G115)</f>
        <v/>
      </c>
      <c r="G101" s="330" t="str">
        <f>IF('入力①（基本情報入力シート）'!H115="","",'入力①（基本情報入力シート）'!H115)</f>
        <v/>
      </c>
      <c r="H101" s="330" t="str">
        <f>IF('入力①（基本情報入力シート）'!I115="","",'入力①（基本情報入力シート）'!I115)</f>
        <v/>
      </c>
      <c r="I101" s="330" t="str">
        <f>IF('入力①（基本情報入力シート）'!J115="","",'入力①（基本情報入力シート）'!J115)</f>
        <v/>
      </c>
      <c r="J101" s="330" t="str">
        <f>IF('入力①（基本情報入力シート）'!K115="","",'入力①（基本情報入力シート）'!K115)</f>
        <v/>
      </c>
      <c r="K101" s="331" t="str">
        <f>IF('入力①（基本情報入力シート）'!L115="","",'入力①（基本情報入力シート）'!L115)</f>
        <v/>
      </c>
      <c r="L101" s="332" t="s">
        <v>305</v>
      </c>
      <c r="M101" s="333" t="str">
        <f>IF('入力①（基本情報入力シート）'!M115="","",'入力①（基本情報入力シート）'!M115)</f>
        <v/>
      </c>
      <c r="N101" s="334" t="str">
        <f>IF('入力①（基本情報入力シート）'!R115="","",'入力①（基本情報入力シート）'!R115)</f>
        <v/>
      </c>
      <c r="O101" s="334" t="str">
        <f>IF('入力①（基本情報入力シート）'!W115="","",'入力①（基本情報入力シート）'!W115)</f>
        <v/>
      </c>
      <c r="P101" s="335" t="str">
        <f>IF('入力①（基本情報入力シート）'!X115="","",'入力①（基本情報入力シート）'!X115)</f>
        <v/>
      </c>
      <c r="Q101" s="336" t="str">
        <f>IF('入力①（基本情報入力シート）'!Y115="","",'入力①（基本情報入力シート）'!Y115)</f>
        <v/>
      </c>
      <c r="R101" s="228"/>
      <c r="S101" s="341"/>
      <c r="T101" s="342"/>
      <c r="U101" s="342"/>
      <c r="V101" s="363"/>
      <c r="W101" s="359"/>
      <c r="X101" s="343"/>
      <c r="Y101" s="344"/>
      <c r="Z101" s="344"/>
      <c r="AA101" s="344"/>
      <c r="AB101" s="344"/>
      <c r="AC101" s="344"/>
      <c r="AD101" s="344"/>
      <c r="AE101" s="345"/>
      <c r="AF101" s="345"/>
      <c r="AG101" s="346"/>
      <c r="AH101" s="368"/>
      <c r="AI101" s="347"/>
      <c r="AJ101" s="347"/>
      <c r="AK101" s="347"/>
    </row>
    <row r="102" spans="1:37" ht="48" customHeight="1">
      <c r="A102" s="229">
        <f t="shared" si="3"/>
        <v>84</v>
      </c>
      <c r="B102" s="328" t="str">
        <f>IF('入力①（基本情報入力シート）'!C116="","",'入力①（基本情報入力シート）'!C116)</f>
        <v/>
      </c>
      <c r="C102" s="329" t="str">
        <f>IF('入力①（基本情報入力シート）'!D116="","",'入力①（基本情報入力シート）'!D116)</f>
        <v/>
      </c>
      <c r="D102" s="329" t="str">
        <f>IF('入力①（基本情報入力シート）'!E116="","",'入力①（基本情報入力シート）'!E116)</f>
        <v/>
      </c>
      <c r="E102" s="330" t="str">
        <f>IF('入力①（基本情報入力シート）'!F116="","",'入力①（基本情報入力シート）'!F116)</f>
        <v/>
      </c>
      <c r="F102" s="330" t="str">
        <f>IF('入力①（基本情報入力シート）'!G116="","",'入力①（基本情報入力シート）'!G116)</f>
        <v/>
      </c>
      <c r="G102" s="330" t="str">
        <f>IF('入力①（基本情報入力シート）'!H116="","",'入力①（基本情報入力シート）'!H116)</f>
        <v/>
      </c>
      <c r="H102" s="330" t="str">
        <f>IF('入力①（基本情報入力シート）'!I116="","",'入力①（基本情報入力シート）'!I116)</f>
        <v/>
      </c>
      <c r="I102" s="330" t="str">
        <f>IF('入力①（基本情報入力シート）'!J116="","",'入力①（基本情報入力シート）'!J116)</f>
        <v/>
      </c>
      <c r="J102" s="330" t="str">
        <f>IF('入力①（基本情報入力シート）'!K116="","",'入力①（基本情報入力シート）'!K116)</f>
        <v/>
      </c>
      <c r="K102" s="331" t="str">
        <f>IF('入力①（基本情報入力シート）'!L116="","",'入力①（基本情報入力シート）'!L116)</f>
        <v/>
      </c>
      <c r="L102" s="332" t="s">
        <v>306</v>
      </c>
      <c r="M102" s="333" t="str">
        <f>IF('入力①（基本情報入力シート）'!M116="","",'入力①（基本情報入力シート）'!M116)</f>
        <v/>
      </c>
      <c r="N102" s="334" t="str">
        <f>IF('入力①（基本情報入力シート）'!R116="","",'入力①（基本情報入力シート）'!R116)</f>
        <v/>
      </c>
      <c r="O102" s="334" t="str">
        <f>IF('入力①（基本情報入力シート）'!W116="","",'入力①（基本情報入力シート）'!W116)</f>
        <v/>
      </c>
      <c r="P102" s="335" t="str">
        <f>IF('入力①（基本情報入力シート）'!X116="","",'入力①（基本情報入力シート）'!X116)</f>
        <v/>
      </c>
      <c r="Q102" s="336" t="str">
        <f>IF('入力①（基本情報入力シート）'!Y116="","",'入力①（基本情報入力シート）'!Y116)</f>
        <v/>
      </c>
      <c r="R102" s="228"/>
      <c r="S102" s="341"/>
      <c r="T102" s="342"/>
      <c r="U102" s="342"/>
      <c r="V102" s="363"/>
      <c r="W102" s="359"/>
      <c r="X102" s="343"/>
      <c r="Y102" s="344"/>
      <c r="Z102" s="344"/>
      <c r="AA102" s="344"/>
      <c r="AB102" s="344"/>
      <c r="AC102" s="344"/>
      <c r="AD102" s="344"/>
      <c r="AE102" s="345"/>
      <c r="AF102" s="345"/>
      <c r="AG102" s="346"/>
      <c r="AH102" s="368"/>
      <c r="AI102" s="347"/>
      <c r="AJ102" s="347"/>
      <c r="AK102" s="347"/>
    </row>
    <row r="103" spans="1:37" ht="48" customHeight="1">
      <c r="A103" s="229">
        <f t="shared" si="3"/>
        <v>85</v>
      </c>
      <c r="B103" s="328" t="str">
        <f>IF('入力①（基本情報入力シート）'!C117="","",'入力①（基本情報入力シート）'!C117)</f>
        <v/>
      </c>
      <c r="C103" s="329" t="str">
        <f>IF('入力①（基本情報入力シート）'!D117="","",'入力①（基本情報入力シート）'!D117)</f>
        <v/>
      </c>
      <c r="D103" s="329" t="str">
        <f>IF('入力①（基本情報入力シート）'!E117="","",'入力①（基本情報入力シート）'!E117)</f>
        <v/>
      </c>
      <c r="E103" s="330" t="str">
        <f>IF('入力①（基本情報入力シート）'!F117="","",'入力①（基本情報入力シート）'!F117)</f>
        <v/>
      </c>
      <c r="F103" s="330" t="str">
        <f>IF('入力①（基本情報入力シート）'!G117="","",'入力①（基本情報入力シート）'!G117)</f>
        <v/>
      </c>
      <c r="G103" s="330" t="str">
        <f>IF('入力①（基本情報入力シート）'!H117="","",'入力①（基本情報入力シート）'!H117)</f>
        <v/>
      </c>
      <c r="H103" s="330" t="str">
        <f>IF('入力①（基本情報入力シート）'!I117="","",'入力①（基本情報入力シート）'!I117)</f>
        <v/>
      </c>
      <c r="I103" s="330" t="str">
        <f>IF('入力①（基本情報入力シート）'!J117="","",'入力①（基本情報入力シート）'!J117)</f>
        <v/>
      </c>
      <c r="J103" s="330" t="str">
        <f>IF('入力①（基本情報入力シート）'!K117="","",'入力①（基本情報入力シート）'!K117)</f>
        <v/>
      </c>
      <c r="K103" s="331" t="str">
        <f>IF('入力①（基本情報入力シート）'!L117="","",'入力①（基本情報入力シート）'!L117)</f>
        <v/>
      </c>
      <c r="L103" s="332" t="s">
        <v>307</v>
      </c>
      <c r="M103" s="333" t="str">
        <f>IF('入力①（基本情報入力シート）'!M117="","",'入力①（基本情報入力シート）'!M117)</f>
        <v/>
      </c>
      <c r="N103" s="334" t="str">
        <f>IF('入力①（基本情報入力シート）'!R117="","",'入力①（基本情報入力シート）'!R117)</f>
        <v/>
      </c>
      <c r="O103" s="334" t="str">
        <f>IF('入力①（基本情報入力シート）'!W117="","",'入力①（基本情報入力シート）'!W117)</f>
        <v/>
      </c>
      <c r="P103" s="335" t="str">
        <f>IF('入力①（基本情報入力シート）'!X117="","",'入力①（基本情報入力シート）'!X117)</f>
        <v/>
      </c>
      <c r="Q103" s="336" t="str">
        <f>IF('入力①（基本情報入力シート）'!Y117="","",'入力①（基本情報入力シート）'!Y117)</f>
        <v/>
      </c>
      <c r="R103" s="228"/>
      <c r="S103" s="341"/>
      <c r="T103" s="342"/>
      <c r="U103" s="342"/>
      <c r="V103" s="363"/>
      <c r="W103" s="359"/>
      <c r="X103" s="343"/>
      <c r="Y103" s="344"/>
      <c r="Z103" s="344"/>
      <c r="AA103" s="344"/>
      <c r="AB103" s="344"/>
      <c r="AC103" s="344"/>
      <c r="AD103" s="344"/>
      <c r="AE103" s="345"/>
      <c r="AF103" s="345"/>
      <c r="AG103" s="346"/>
      <c r="AH103" s="368"/>
      <c r="AI103" s="347"/>
      <c r="AJ103" s="347"/>
      <c r="AK103" s="347"/>
    </row>
    <row r="104" spans="1:37" ht="48" customHeight="1">
      <c r="A104" s="229">
        <f t="shared" si="3"/>
        <v>86</v>
      </c>
      <c r="B104" s="328" t="str">
        <f>IF('入力①（基本情報入力シート）'!C118="","",'入力①（基本情報入力シート）'!C118)</f>
        <v/>
      </c>
      <c r="C104" s="329" t="str">
        <f>IF('入力①（基本情報入力シート）'!D118="","",'入力①（基本情報入力シート）'!D118)</f>
        <v/>
      </c>
      <c r="D104" s="329" t="str">
        <f>IF('入力①（基本情報入力シート）'!E118="","",'入力①（基本情報入力シート）'!E118)</f>
        <v/>
      </c>
      <c r="E104" s="330" t="str">
        <f>IF('入力①（基本情報入力シート）'!F118="","",'入力①（基本情報入力シート）'!F118)</f>
        <v/>
      </c>
      <c r="F104" s="330" t="str">
        <f>IF('入力①（基本情報入力シート）'!G118="","",'入力①（基本情報入力シート）'!G118)</f>
        <v/>
      </c>
      <c r="G104" s="330" t="str">
        <f>IF('入力①（基本情報入力シート）'!H118="","",'入力①（基本情報入力シート）'!H118)</f>
        <v/>
      </c>
      <c r="H104" s="330" t="str">
        <f>IF('入力①（基本情報入力シート）'!I118="","",'入力①（基本情報入力シート）'!I118)</f>
        <v/>
      </c>
      <c r="I104" s="330" t="str">
        <f>IF('入力①（基本情報入力シート）'!J118="","",'入力①（基本情報入力シート）'!J118)</f>
        <v/>
      </c>
      <c r="J104" s="330" t="str">
        <f>IF('入力①（基本情報入力シート）'!K118="","",'入力①（基本情報入力シート）'!K118)</f>
        <v/>
      </c>
      <c r="K104" s="331" t="str">
        <f>IF('入力①（基本情報入力シート）'!L118="","",'入力①（基本情報入力シート）'!L118)</f>
        <v/>
      </c>
      <c r="L104" s="332" t="s">
        <v>308</v>
      </c>
      <c r="M104" s="333" t="str">
        <f>IF('入力①（基本情報入力シート）'!M118="","",'入力①（基本情報入力シート）'!M118)</f>
        <v/>
      </c>
      <c r="N104" s="334" t="str">
        <f>IF('入力①（基本情報入力シート）'!R118="","",'入力①（基本情報入力シート）'!R118)</f>
        <v/>
      </c>
      <c r="O104" s="334" t="str">
        <f>IF('入力①（基本情報入力シート）'!W118="","",'入力①（基本情報入力シート）'!W118)</f>
        <v/>
      </c>
      <c r="P104" s="335" t="str">
        <f>IF('入力①（基本情報入力シート）'!X118="","",'入力①（基本情報入力シート）'!X118)</f>
        <v/>
      </c>
      <c r="Q104" s="336" t="str">
        <f>IF('入力①（基本情報入力シート）'!Y118="","",'入力①（基本情報入力シート）'!Y118)</f>
        <v/>
      </c>
      <c r="R104" s="228"/>
      <c r="S104" s="341"/>
      <c r="T104" s="342"/>
      <c r="U104" s="342"/>
      <c r="V104" s="363"/>
      <c r="W104" s="359"/>
      <c r="X104" s="343"/>
      <c r="Y104" s="344"/>
      <c r="Z104" s="344"/>
      <c r="AA104" s="344"/>
      <c r="AB104" s="344"/>
      <c r="AC104" s="344"/>
      <c r="AD104" s="344"/>
      <c r="AE104" s="345"/>
      <c r="AF104" s="345"/>
      <c r="AG104" s="346"/>
      <c r="AH104" s="368"/>
      <c r="AI104" s="347"/>
      <c r="AJ104" s="347"/>
      <c r="AK104" s="347"/>
    </row>
    <row r="105" spans="1:37" ht="48" customHeight="1">
      <c r="A105" s="229">
        <f t="shared" si="3"/>
        <v>87</v>
      </c>
      <c r="B105" s="328" t="str">
        <f>IF('入力①（基本情報入力シート）'!C119="","",'入力①（基本情報入力シート）'!C119)</f>
        <v/>
      </c>
      <c r="C105" s="329" t="str">
        <f>IF('入力①（基本情報入力シート）'!D119="","",'入力①（基本情報入力シート）'!D119)</f>
        <v/>
      </c>
      <c r="D105" s="329" t="str">
        <f>IF('入力①（基本情報入力シート）'!E119="","",'入力①（基本情報入力シート）'!E119)</f>
        <v/>
      </c>
      <c r="E105" s="330" t="str">
        <f>IF('入力①（基本情報入力シート）'!F119="","",'入力①（基本情報入力シート）'!F119)</f>
        <v/>
      </c>
      <c r="F105" s="330" t="str">
        <f>IF('入力①（基本情報入力シート）'!G119="","",'入力①（基本情報入力シート）'!G119)</f>
        <v/>
      </c>
      <c r="G105" s="330" t="str">
        <f>IF('入力①（基本情報入力シート）'!H119="","",'入力①（基本情報入力シート）'!H119)</f>
        <v/>
      </c>
      <c r="H105" s="330" t="str">
        <f>IF('入力①（基本情報入力シート）'!I119="","",'入力①（基本情報入力シート）'!I119)</f>
        <v/>
      </c>
      <c r="I105" s="330" t="str">
        <f>IF('入力①（基本情報入力シート）'!J119="","",'入力①（基本情報入力シート）'!J119)</f>
        <v/>
      </c>
      <c r="J105" s="330" t="str">
        <f>IF('入力①（基本情報入力シート）'!K119="","",'入力①（基本情報入力シート）'!K119)</f>
        <v/>
      </c>
      <c r="K105" s="331" t="str">
        <f>IF('入力①（基本情報入力シート）'!L119="","",'入力①（基本情報入力シート）'!L119)</f>
        <v/>
      </c>
      <c r="L105" s="332" t="s">
        <v>309</v>
      </c>
      <c r="M105" s="333" t="str">
        <f>IF('入力①（基本情報入力シート）'!M119="","",'入力①（基本情報入力シート）'!M119)</f>
        <v/>
      </c>
      <c r="N105" s="334" t="str">
        <f>IF('入力①（基本情報入力シート）'!R119="","",'入力①（基本情報入力シート）'!R119)</f>
        <v/>
      </c>
      <c r="O105" s="334" t="str">
        <f>IF('入力①（基本情報入力シート）'!W119="","",'入力①（基本情報入力シート）'!W119)</f>
        <v/>
      </c>
      <c r="P105" s="335" t="str">
        <f>IF('入力①（基本情報入力シート）'!X119="","",'入力①（基本情報入力シート）'!X119)</f>
        <v/>
      </c>
      <c r="Q105" s="336" t="str">
        <f>IF('入力①（基本情報入力シート）'!Y119="","",'入力①（基本情報入力シート）'!Y119)</f>
        <v/>
      </c>
      <c r="R105" s="228"/>
      <c r="S105" s="341"/>
      <c r="T105" s="342"/>
      <c r="U105" s="342"/>
      <c r="V105" s="363"/>
      <c r="W105" s="359"/>
      <c r="X105" s="343"/>
      <c r="Y105" s="344"/>
      <c r="Z105" s="344"/>
      <c r="AA105" s="344"/>
      <c r="AB105" s="344"/>
      <c r="AC105" s="344"/>
      <c r="AD105" s="344"/>
      <c r="AE105" s="345"/>
      <c r="AF105" s="345"/>
      <c r="AG105" s="346"/>
      <c r="AH105" s="368"/>
      <c r="AI105" s="347"/>
      <c r="AJ105" s="347"/>
      <c r="AK105" s="347"/>
    </row>
    <row r="106" spans="1:37" ht="48" customHeight="1">
      <c r="A106" s="229">
        <f t="shared" si="3"/>
        <v>88</v>
      </c>
      <c r="B106" s="328" t="str">
        <f>IF('入力①（基本情報入力シート）'!C120="","",'入力①（基本情報入力シート）'!C120)</f>
        <v/>
      </c>
      <c r="C106" s="329" t="str">
        <f>IF('入力①（基本情報入力シート）'!D120="","",'入力①（基本情報入力シート）'!D120)</f>
        <v/>
      </c>
      <c r="D106" s="329" t="str">
        <f>IF('入力①（基本情報入力シート）'!E120="","",'入力①（基本情報入力シート）'!E120)</f>
        <v/>
      </c>
      <c r="E106" s="330" t="str">
        <f>IF('入力①（基本情報入力シート）'!F120="","",'入力①（基本情報入力シート）'!F120)</f>
        <v/>
      </c>
      <c r="F106" s="330" t="str">
        <f>IF('入力①（基本情報入力シート）'!G120="","",'入力①（基本情報入力シート）'!G120)</f>
        <v/>
      </c>
      <c r="G106" s="330" t="str">
        <f>IF('入力①（基本情報入力シート）'!H120="","",'入力①（基本情報入力シート）'!H120)</f>
        <v/>
      </c>
      <c r="H106" s="330" t="str">
        <f>IF('入力①（基本情報入力シート）'!I120="","",'入力①（基本情報入力シート）'!I120)</f>
        <v/>
      </c>
      <c r="I106" s="330" t="str">
        <f>IF('入力①（基本情報入力シート）'!J120="","",'入力①（基本情報入力シート）'!J120)</f>
        <v/>
      </c>
      <c r="J106" s="330" t="str">
        <f>IF('入力①（基本情報入力シート）'!K120="","",'入力①（基本情報入力シート）'!K120)</f>
        <v/>
      </c>
      <c r="K106" s="331" t="str">
        <f>IF('入力①（基本情報入力シート）'!L120="","",'入力①（基本情報入力シート）'!L120)</f>
        <v/>
      </c>
      <c r="L106" s="332" t="s">
        <v>310</v>
      </c>
      <c r="M106" s="333" t="str">
        <f>IF('入力①（基本情報入力シート）'!M120="","",'入力①（基本情報入力シート）'!M120)</f>
        <v/>
      </c>
      <c r="N106" s="334" t="str">
        <f>IF('入力①（基本情報入力シート）'!R120="","",'入力①（基本情報入力シート）'!R120)</f>
        <v/>
      </c>
      <c r="O106" s="334" t="str">
        <f>IF('入力①（基本情報入力シート）'!W120="","",'入力①（基本情報入力シート）'!W120)</f>
        <v/>
      </c>
      <c r="P106" s="335" t="str">
        <f>IF('入力①（基本情報入力シート）'!X120="","",'入力①（基本情報入力シート）'!X120)</f>
        <v/>
      </c>
      <c r="Q106" s="336" t="str">
        <f>IF('入力①（基本情報入力シート）'!Y120="","",'入力①（基本情報入力シート）'!Y120)</f>
        <v/>
      </c>
      <c r="R106" s="228"/>
      <c r="S106" s="341"/>
      <c r="T106" s="342"/>
      <c r="U106" s="342"/>
      <c r="V106" s="363"/>
      <c r="W106" s="359"/>
      <c r="X106" s="343"/>
      <c r="Y106" s="344"/>
      <c r="Z106" s="344"/>
      <c r="AA106" s="344"/>
      <c r="AB106" s="344"/>
      <c r="AC106" s="344"/>
      <c r="AD106" s="344"/>
      <c r="AE106" s="345"/>
      <c r="AF106" s="345"/>
      <c r="AG106" s="346"/>
      <c r="AH106" s="368"/>
      <c r="AI106" s="347"/>
      <c r="AJ106" s="347"/>
      <c r="AK106" s="347"/>
    </row>
    <row r="107" spans="1:37" ht="48" customHeight="1">
      <c r="A107" s="229">
        <f t="shared" si="3"/>
        <v>89</v>
      </c>
      <c r="B107" s="328" t="str">
        <f>IF('入力①（基本情報入力シート）'!C121="","",'入力①（基本情報入力シート）'!C121)</f>
        <v/>
      </c>
      <c r="C107" s="329" t="str">
        <f>IF('入力①（基本情報入力シート）'!D121="","",'入力①（基本情報入力シート）'!D121)</f>
        <v/>
      </c>
      <c r="D107" s="329" t="str">
        <f>IF('入力①（基本情報入力シート）'!E121="","",'入力①（基本情報入力シート）'!E121)</f>
        <v/>
      </c>
      <c r="E107" s="330" t="str">
        <f>IF('入力①（基本情報入力シート）'!F121="","",'入力①（基本情報入力シート）'!F121)</f>
        <v/>
      </c>
      <c r="F107" s="330" t="str">
        <f>IF('入力①（基本情報入力シート）'!G121="","",'入力①（基本情報入力シート）'!G121)</f>
        <v/>
      </c>
      <c r="G107" s="330" t="str">
        <f>IF('入力①（基本情報入力シート）'!H121="","",'入力①（基本情報入力シート）'!H121)</f>
        <v/>
      </c>
      <c r="H107" s="330" t="str">
        <f>IF('入力①（基本情報入力シート）'!I121="","",'入力①（基本情報入力シート）'!I121)</f>
        <v/>
      </c>
      <c r="I107" s="330" t="str">
        <f>IF('入力①（基本情報入力シート）'!J121="","",'入力①（基本情報入力シート）'!J121)</f>
        <v/>
      </c>
      <c r="J107" s="330" t="str">
        <f>IF('入力①（基本情報入力シート）'!K121="","",'入力①（基本情報入力シート）'!K121)</f>
        <v/>
      </c>
      <c r="K107" s="331" t="str">
        <f>IF('入力①（基本情報入力シート）'!L121="","",'入力①（基本情報入力シート）'!L121)</f>
        <v/>
      </c>
      <c r="L107" s="332" t="s">
        <v>311</v>
      </c>
      <c r="M107" s="333" t="str">
        <f>IF('入力①（基本情報入力シート）'!M121="","",'入力①（基本情報入力シート）'!M121)</f>
        <v/>
      </c>
      <c r="N107" s="334" t="str">
        <f>IF('入力①（基本情報入力シート）'!R121="","",'入力①（基本情報入力シート）'!R121)</f>
        <v/>
      </c>
      <c r="O107" s="334" t="str">
        <f>IF('入力①（基本情報入力シート）'!W121="","",'入力①（基本情報入力シート）'!W121)</f>
        <v/>
      </c>
      <c r="P107" s="335" t="str">
        <f>IF('入力①（基本情報入力シート）'!X121="","",'入力①（基本情報入力シート）'!X121)</f>
        <v/>
      </c>
      <c r="Q107" s="336" t="str">
        <f>IF('入力①（基本情報入力シート）'!Y121="","",'入力①（基本情報入力シート）'!Y121)</f>
        <v/>
      </c>
      <c r="R107" s="228"/>
      <c r="S107" s="341"/>
      <c r="T107" s="342"/>
      <c r="U107" s="342"/>
      <c r="V107" s="363"/>
      <c r="W107" s="359"/>
      <c r="X107" s="343"/>
      <c r="Y107" s="344"/>
      <c r="Z107" s="344"/>
      <c r="AA107" s="344"/>
      <c r="AB107" s="344"/>
      <c r="AC107" s="344"/>
      <c r="AD107" s="344"/>
      <c r="AE107" s="345"/>
      <c r="AF107" s="345"/>
      <c r="AG107" s="346"/>
      <c r="AH107" s="368"/>
      <c r="AI107" s="347"/>
      <c r="AJ107" s="347"/>
      <c r="AK107" s="347"/>
    </row>
    <row r="108" spans="1:37" ht="48" customHeight="1">
      <c r="A108" s="229">
        <f t="shared" si="3"/>
        <v>90</v>
      </c>
      <c r="B108" s="328" t="str">
        <f>IF('入力①（基本情報入力シート）'!C122="","",'入力①（基本情報入力シート）'!C122)</f>
        <v/>
      </c>
      <c r="C108" s="329" t="str">
        <f>IF('入力①（基本情報入力シート）'!D122="","",'入力①（基本情報入力シート）'!D122)</f>
        <v/>
      </c>
      <c r="D108" s="329" t="str">
        <f>IF('入力①（基本情報入力シート）'!E122="","",'入力①（基本情報入力シート）'!E122)</f>
        <v/>
      </c>
      <c r="E108" s="330" t="str">
        <f>IF('入力①（基本情報入力シート）'!F122="","",'入力①（基本情報入力シート）'!F122)</f>
        <v/>
      </c>
      <c r="F108" s="330" t="str">
        <f>IF('入力①（基本情報入力シート）'!G122="","",'入力①（基本情報入力シート）'!G122)</f>
        <v/>
      </c>
      <c r="G108" s="330" t="str">
        <f>IF('入力①（基本情報入力シート）'!H122="","",'入力①（基本情報入力シート）'!H122)</f>
        <v/>
      </c>
      <c r="H108" s="330" t="str">
        <f>IF('入力①（基本情報入力シート）'!I122="","",'入力①（基本情報入力シート）'!I122)</f>
        <v/>
      </c>
      <c r="I108" s="330" t="str">
        <f>IF('入力①（基本情報入力シート）'!J122="","",'入力①（基本情報入力シート）'!J122)</f>
        <v/>
      </c>
      <c r="J108" s="330" t="str">
        <f>IF('入力①（基本情報入力シート）'!K122="","",'入力①（基本情報入力シート）'!K122)</f>
        <v/>
      </c>
      <c r="K108" s="331" t="str">
        <f>IF('入力①（基本情報入力シート）'!L122="","",'入力①（基本情報入力シート）'!L122)</f>
        <v/>
      </c>
      <c r="L108" s="332" t="s">
        <v>312</v>
      </c>
      <c r="M108" s="333" t="str">
        <f>IF('入力①（基本情報入力シート）'!M122="","",'入力①（基本情報入力シート）'!M122)</f>
        <v/>
      </c>
      <c r="N108" s="334" t="str">
        <f>IF('入力①（基本情報入力シート）'!R122="","",'入力①（基本情報入力シート）'!R122)</f>
        <v/>
      </c>
      <c r="O108" s="334" t="str">
        <f>IF('入力①（基本情報入力シート）'!W122="","",'入力①（基本情報入力シート）'!W122)</f>
        <v/>
      </c>
      <c r="P108" s="335" t="str">
        <f>IF('入力①（基本情報入力シート）'!X122="","",'入力①（基本情報入力シート）'!X122)</f>
        <v/>
      </c>
      <c r="Q108" s="336" t="str">
        <f>IF('入力①（基本情報入力シート）'!Y122="","",'入力①（基本情報入力シート）'!Y122)</f>
        <v/>
      </c>
      <c r="R108" s="228"/>
      <c r="S108" s="341"/>
      <c r="T108" s="342"/>
      <c r="U108" s="342"/>
      <c r="V108" s="363"/>
      <c r="W108" s="359"/>
      <c r="X108" s="343"/>
      <c r="Y108" s="344"/>
      <c r="Z108" s="344"/>
      <c r="AA108" s="344"/>
      <c r="AB108" s="344"/>
      <c r="AC108" s="344"/>
      <c r="AD108" s="344"/>
      <c r="AE108" s="345"/>
      <c r="AF108" s="345"/>
      <c r="AG108" s="346"/>
      <c r="AH108" s="368"/>
      <c r="AI108" s="347"/>
      <c r="AJ108" s="347"/>
      <c r="AK108" s="347"/>
    </row>
    <row r="109" spans="1:37" ht="48" customHeight="1">
      <c r="A109" s="229">
        <f t="shared" si="3"/>
        <v>91</v>
      </c>
      <c r="B109" s="328" t="str">
        <f>IF('入力①（基本情報入力シート）'!C123="","",'入力①（基本情報入力シート）'!C123)</f>
        <v/>
      </c>
      <c r="C109" s="329" t="str">
        <f>IF('入力①（基本情報入力シート）'!D123="","",'入力①（基本情報入力シート）'!D123)</f>
        <v/>
      </c>
      <c r="D109" s="329" t="str">
        <f>IF('入力①（基本情報入力シート）'!E123="","",'入力①（基本情報入力シート）'!E123)</f>
        <v/>
      </c>
      <c r="E109" s="330" t="str">
        <f>IF('入力①（基本情報入力シート）'!F123="","",'入力①（基本情報入力シート）'!F123)</f>
        <v/>
      </c>
      <c r="F109" s="330" t="str">
        <f>IF('入力①（基本情報入力シート）'!G123="","",'入力①（基本情報入力シート）'!G123)</f>
        <v/>
      </c>
      <c r="G109" s="330" t="str">
        <f>IF('入力①（基本情報入力シート）'!H123="","",'入力①（基本情報入力シート）'!H123)</f>
        <v/>
      </c>
      <c r="H109" s="330" t="str">
        <f>IF('入力①（基本情報入力シート）'!I123="","",'入力①（基本情報入力シート）'!I123)</f>
        <v/>
      </c>
      <c r="I109" s="330" t="str">
        <f>IF('入力①（基本情報入力シート）'!J123="","",'入力①（基本情報入力シート）'!J123)</f>
        <v/>
      </c>
      <c r="J109" s="330" t="str">
        <f>IF('入力①（基本情報入力シート）'!K123="","",'入力①（基本情報入力シート）'!K123)</f>
        <v/>
      </c>
      <c r="K109" s="331" t="str">
        <f>IF('入力①（基本情報入力シート）'!L123="","",'入力①（基本情報入力シート）'!L123)</f>
        <v/>
      </c>
      <c r="L109" s="332" t="s">
        <v>313</v>
      </c>
      <c r="M109" s="333" t="str">
        <f>IF('入力①（基本情報入力シート）'!M123="","",'入力①（基本情報入力シート）'!M123)</f>
        <v/>
      </c>
      <c r="N109" s="334" t="str">
        <f>IF('入力①（基本情報入力シート）'!R123="","",'入力①（基本情報入力シート）'!R123)</f>
        <v/>
      </c>
      <c r="O109" s="334" t="str">
        <f>IF('入力①（基本情報入力シート）'!W123="","",'入力①（基本情報入力シート）'!W123)</f>
        <v/>
      </c>
      <c r="P109" s="335" t="str">
        <f>IF('入力①（基本情報入力シート）'!X123="","",'入力①（基本情報入力シート）'!X123)</f>
        <v/>
      </c>
      <c r="Q109" s="336" t="str">
        <f>IF('入力①（基本情報入力シート）'!Y123="","",'入力①（基本情報入力シート）'!Y123)</f>
        <v/>
      </c>
      <c r="R109" s="228"/>
      <c r="S109" s="341"/>
      <c r="T109" s="342"/>
      <c r="U109" s="342"/>
      <c r="V109" s="363"/>
      <c r="W109" s="359"/>
      <c r="X109" s="343"/>
      <c r="Y109" s="344"/>
      <c r="Z109" s="344"/>
      <c r="AA109" s="344"/>
      <c r="AB109" s="344"/>
      <c r="AC109" s="344"/>
      <c r="AD109" s="344"/>
      <c r="AE109" s="345"/>
      <c r="AF109" s="345"/>
      <c r="AG109" s="346"/>
      <c r="AH109" s="368"/>
      <c r="AI109" s="347"/>
      <c r="AJ109" s="347"/>
      <c r="AK109" s="347"/>
    </row>
    <row r="110" spans="1:37" ht="48" customHeight="1">
      <c r="A110" s="229">
        <f t="shared" si="3"/>
        <v>92</v>
      </c>
      <c r="B110" s="328" t="str">
        <f>IF('入力①（基本情報入力シート）'!C124="","",'入力①（基本情報入力シート）'!C124)</f>
        <v/>
      </c>
      <c r="C110" s="329" t="str">
        <f>IF('入力①（基本情報入力シート）'!D124="","",'入力①（基本情報入力シート）'!D124)</f>
        <v/>
      </c>
      <c r="D110" s="329" t="str">
        <f>IF('入力①（基本情報入力シート）'!E124="","",'入力①（基本情報入力シート）'!E124)</f>
        <v/>
      </c>
      <c r="E110" s="330" t="str">
        <f>IF('入力①（基本情報入力シート）'!F124="","",'入力①（基本情報入力シート）'!F124)</f>
        <v/>
      </c>
      <c r="F110" s="330" t="str">
        <f>IF('入力①（基本情報入力シート）'!G124="","",'入力①（基本情報入力シート）'!G124)</f>
        <v/>
      </c>
      <c r="G110" s="330" t="str">
        <f>IF('入力①（基本情報入力シート）'!H124="","",'入力①（基本情報入力シート）'!H124)</f>
        <v/>
      </c>
      <c r="H110" s="330" t="str">
        <f>IF('入力①（基本情報入力シート）'!I124="","",'入力①（基本情報入力シート）'!I124)</f>
        <v/>
      </c>
      <c r="I110" s="330" t="str">
        <f>IF('入力①（基本情報入力シート）'!J124="","",'入力①（基本情報入力シート）'!J124)</f>
        <v/>
      </c>
      <c r="J110" s="330" t="str">
        <f>IF('入力①（基本情報入力シート）'!K124="","",'入力①（基本情報入力シート）'!K124)</f>
        <v/>
      </c>
      <c r="K110" s="331" t="str">
        <f>IF('入力①（基本情報入力シート）'!L124="","",'入力①（基本情報入力シート）'!L124)</f>
        <v/>
      </c>
      <c r="L110" s="332" t="s">
        <v>314</v>
      </c>
      <c r="M110" s="333" t="str">
        <f>IF('入力①（基本情報入力シート）'!M124="","",'入力①（基本情報入力シート）'!M124)</f>
        <v/>
      </c>
      <c r="N110" s="334" t="str">
        <f>IF('入力①（基本情報入力シート）'!R124="","",'入力①（基本情報入力シート）'!R124)</f>
        <v/>
      </c>
      <c r="O110" s="334" t="str">
        <f>IF('入力①（基本情報入力シート）'!W124="","",'入力①（基本情報入力シート）'!W124)</f>
        <v/>
      </c>
      <c r="P110" s="335" t="str">
        <f>IF('入力①（基本情報入力シート）'!X124="","",'入力①（基本情報入力シート）'!X124)</f>
        <v/>
      </c>
      <c r="Q110" s="336" t="str">
        <f>IF('入力①（基本情報入力シート）'!Y124="","",'入力①（基本情報入力シート）'!Y124)</f>
        <v/>
      </c>
      <c r="R110" s="228"/>
      <c r="S110" s="341"/>
      <c r="T110" s="342"/>
      <c r="U110" s="342"/>
      <c r="V110" s="363"/>
      <c r="W110" s="359"/>
      <c r="X110" s="343"/>
      <c r="Y110" s="344"/>
      <c r="Z110" s="344"/>
      <c r="AA110" s="344"/>
      <c r="AB110" s="344"/>
      <c r="AC110" s="344"/>
      <c r="AD110" s="344"/>
      <c r="AE110" s="345"/>
      <c r="AF110" s="345"/>
      <c r="AG110" s="346"/>
      <c r="AH110" s="368"/>
      <c r="AI110" s="347"/>
      <c r="AJ110" s="347"/>
      <c r="AK110" s="347"/>
    </row>
    <row r="111" spans="1:37" ht="48" customHeight="1">
      <c r="A111" s="229">
        <f t="shared" si="3"/>
        <v>93</v>
      </c>
      <c r="B111" s="328" t="str">
        <f>IF('入力①（基本情報入力シート）'!C125="","",'入力①（基本情報入力シート）'!C125)</f>
        <v/>
      </c>
      <c r="C111" s="329" t="str">
        <f>IF('入力①（基本情報入力シート）'!D125="","",'入力①（基本情報入力シート）'!D125)</f>
        <v/>
      </c>
      <c r="D111" s="329" t="str">
        <f>IF('入力①（基本情報入力シート）'!E125="","",'入力①（基本情報入力シート）'!E125)</f>
        <v/>
      </c>
      <c r="E111" s="330" t="str">
        <f>IF('入力①（基本情報入力シート）'!F125="","",'入力①（基本情報入力シート）'!F125)</f>
        <v/>
      </c>
      <c r="F111" s="330" t="str">
        <f>IF('入力①（基本情報入力シート）'!G125="","",'入力①（基本情報入力シート）'!G125)</f>
        <v/>
      </c>
      <c r="G111" s="330" t="str">
        <f>IF('入力①（基本情報入力シート）'!H125="","",'入力①（基本情報入力シート）'!H125)</f>
        <v/>
      </c>
      <c r="H111" s="330" t="str">
        <f>IF('入力①（基本情報入力シート）'!I125="","",'入力①（基本情報入力シート）'!I125)</f>
        <v/>
      </c>
      <c r="I111" s="330" t="str">
        <f>IF('入力①（基本情報入力シート）'!J125="","",'入力①（基本情報入力シート）'!J125)</f>
        <v/>
      </c>
      <c r="J111" s="330" t="str">
        <f>IF('入力①（基本情報入力シート）'!K125="","",'入力①（基本情報入力シート）'!K125)</f>
        <v/>
      </c>
      <c r="K111" s="331" t="str">
        <f>IF('入力①（基本情報入力シート）'!L125="","",'入力①（基本情報入力シート）'!L125)</f>
        <v/>
      </c>
      <c r="L111" s="332" t="s">
        <v>315</v>
      </c>
      <c r="M111" s="333" t="str">
        <f>IF('入力①（基本情報入力シート）'!M125="","",'入力①（基本情報入力シート）'!M125)</f>
        <v/>
      </c>
      <c r="N111" s="334" t="str">
        <f>IF('入力①（基本情報入力シート）'!R125="","",'入力①（基本情報入力シート）'!R125)</f>
        <v/>
      </c>
      <c r="O111" s="334" t="str">
        <f>IF('入力①（基本情報入力シート）'!W125="","",'入力①（基本情報入力シート）'!W125)</f>
        <v/>
      </c>
      <c r="P111" s="335" t="str">
        <f>IF('入力①（基本情報入力シート）'!X125="","",'入力①（基本情報入力シート）'!X125)</f>
        <v/>
      </c>
      <c r="Q111" s="336" t="str">
        <f>IF('入力①（基本情報入力シート）'!Y125="","",'入力①（基本情報入力シート）'!Y125)</f>
        <v/>
      </c>
      <c r="R111" s="228"/>
      <c r="S111" s="341"/>
      <c r="T111" s="342"/>
      <c r="U111" s="342"/>
      <c r="V111" s="363"/>
      <c r="W111" s="359"/>
      <c r="X111" s="343"/>
      <c r="Y111" s="344"/>
      <c r="Z111" s="344"/>
      <c r="AA111" s="344"/>
      <c r="AB111" s="344"/>
      <c r="AC111" s="344"/>
      <c r="AD111" s="344"/>
      <c r="AE111" s="345"/>
      <c r="AF111" s="345"/>
      <c r="AG111" s="346"/>
      <c r="AH111" s="368"/>
      <c r="AI111" s="347"/>
      <c r="AJ111" s="347"/>
      <c r="AK111" s="347"/>
    </row>
    <row r="112" spans="1:37" ht="48" customHeight="1">
      <c r="A112" s="229">
        <f t="shared" si="3"/>
        <v>94</v>
      </c>
      <c r="B112" s="328" t="str">
        <f>IF('入力①（基本情報入力シート）'!C126="","",'入力①（基本情報入力シート）'!C126)</f>
        <v/>
      </c>
      <c r="C112" s="329" t="str">
        <f>IF('入力①（基本情報入力シート）'!D126="","",'入力①（基本情報入力シート）'!D126)</f>
        <v/>
      </c>
      <c r="D112" s="329" t="str">
        <f>IF('入力①（基本情報入力シート）'!E126="","",'入力①（基本情報入力シート）'!E126)</f>
        <v/>
      </c>
      <c r="E112" s="330" t="str">
        <f>IF('入力①（基本情報入力シート）'!F126="","",'入力①（基本情報入力シート）'!F126)</f>
        <v/>
      </c>
      <c r="F112" s="330" t="str">
        <f>IF('入力①（基本情報入力シート）'!G126="","",'入力①（基本情報入力シート）'!G126)</f>
        <v/>
      </c>
      <c r="G112" s="330" t="str">
        <f>IF('入力①（基本情報入力シート）'!H126="","",'入力①（基本情報入力シート）'!H126)</f>
        <v/>
      </c>
      <c r="H112" s="330" t="str">
        <f>IF('入力①（基本情報入力シート）'!I126="","",'入力①（基本情報入力シート）'!I126)</f>
        <v/>
      </c>
      <c r="I112" s="330" t="str">
        <f>IF('入力①（基本情報入力シート）'!J126="","",'入力①（基本情報入力シート）'!J126)</f>
        <v/>
      </c>
      <c r="J112" s="330" t="str">
        <f>IF('入力①（基本情報入力シート）'!K126="","",'入力①（基本情報入力シート）'!K126)</f>
        <v/>
      </c>
      <c r="K112" s="331" t="str">
        <f>IF('入力①（基本情報入力シート）'!L126="","",'入力①（基本情報入力シート）'!L126)</f>
        <v/>
      </c>
      <c r="L112" s="332" t="s">
        <v>316</v>
      </c>
      <c r="M112" s="333" t="str">
        <f>IF('入力①（基本情報入力シート）'!M126="","",'入力①（基本情報入力シート）'!M126)</f>
        <v/>
      </c>
      <c r="N112" s="334" t="str">
        <f>IF('入力①（基本情報入力シート）'!R126="","",'入力①（基本情報入力シート）'!R126)</f>
        <v/>
      </c>
      <c r="O112" s="334" t="str">
        <f>IF('入力①（基本情報入力シート）'!W126="","",'入力①（基本情報入力シート）'!W126)</f>
        <v/>
      </c>
      <c r="P112" s="335" t="str">
        <f>IF('入力①（基本情報入力シート）'!X126="","",'入力①（基本情報入力シート）'!X126)</f>
        <v/>
      </c>
      <c r="Q112" s="336" t="str">
        <f>IF('入力①（基本情報入力シート）'!Y126="","",'入力①（基本情報入力シート）'!Y126)</f>
        <v/>
      </c>
      <c r="R112" s="228"/>
      <c r="S112" s="341"/>
      <c r="T112" s="342"/>
      <c r="U112" s="342"/>
      <c r="V112" s="363"/>
      <c r="W112" s="359"/>
      <c r="X112" s="343"/>
      <c r="Y112" s="344"/>
      <c r="Z112" s="344"/>
      <c r="AA112" s="344"/>
      <c r="AB112" s="344"/>
      <c r="AC112" s="344"/>
      <c r="AD112" s="344"/>
      <c r="AE112" s="345"/>
      <c r="AF112" s="345"/>
      <c r="AG112" s="346"/>
      <c r="AH112" s="368"/>
      <c r="AI112" s="347"/>
      <c r="AJ112" s="347"/>
      <c r="AK112" s="347"/>
    </row>
    <row r="113" spans="1:37" ht="48" customHeight="1">
      <c r="A113" s="229">
        <f t="shared" si="3"/>
        <v>95</v>
      </c>
      <c r="B113" s="328" t="str">
        <f>IF('入力①（基本情報入力シート）'!C127="","",'入力①（基本情報入力シート）'!C127)</f>
        <v/>
      </c>
      <c r="C113" s="329" t="str">
        <f>IF('入力①（基本情報入力シート）'!D127="","",'入力①（基本情報入力シート）'!D127)</f>
        <v/>
      </c>
      <c r="D113" s="329" t="str">
        <f>IF('入力①（基本情報入力シート）'!E127="","",'入力①（基本情報入力シート）'!E127)</f>
        <v/>
      </c>
      <c r="E113" s="330" t="str">
        <f>IF('入力①（基本情報入力シート）'!F127="","",'入力①（基本情報入力シート）'!F127)</f>
        <v/>
      </c>
      <c r="F113" s="330" t="str">
        <f>IF('入力①（基本情報入力シート）'!G127="","",'入力①（基本情報入力シート）'!G127)</f>
        <v/>
      </c>
      <c r="G113" s="330" t="str">
        <f>IF('入力①（基本情報入力シート）'!H127="","",'入力①（基本情報入力シート）'!H127)</f>
        <v/>
      </c>
      <c r="H113" s="330" t="str">
        <f>IF('入力①（基本情報入力シート）'!I127="","",'入力①（基本情報入力シート）'!I127)</f>
        <v/>
      </c>
      <c r="I113" s="330" t="str">
        <f>IF('入力①（基本情報入力シート）'!J127="","",'入力①（基本情報入力シート）'!J127)</f>
        <v/>
      </c>
      <c r="J113" s="330" t="str">
        <f>IF('入力①（基本情報入力シート）'!K127="","",'入力①（基本情報入力シート）'!K127)</f>
        <v/>
      </c>
      <c r="K113" s="331" t="str">
        <f>IF('入力①（基本情報入力シート）'!L127="","",'入力①（基本情報入力シート）'!L127)</f>
        <v/>
      </c>
      <c r="L113" s="332" t="s">
        <v>317</v>
      </c>
      <c r="M113" s="333" t="str">
        <f>IF('入力①（基本情報入力シート）'!M127="","",'入力①（基本情報入力シート）'!M127)</f>
        <v/>
      </c>
      <c r="N113" s="334" t="str">
        <f>IF('入力①（基本情報入力シート）'!R127="","",'入力①（基本情報入力シート）'!R127)</f>
        <v/>
      </c>
      <c r="O113" s="334" t="str">
        <f>IF('入力①（基本情報入力シート）'!W127="","",'入力①（基本情報入力シート）'!W127)</f>
        <v/>
      </c>
      <c r="P113" s="335" t="str">
        <f>IF('入力①（基本情報入力シート）'!X127="","",'入力①（基本情報入力シート）'!X127)</f>
        <v/>
      </c>
      <c r="Q113" s="336" t="str">
        <f>IF('入力①（基本情報入力シート）'!Y127="","",'入力①（基本情報入力シート）'!Y127)</f>
        <v/>
      </c>
      <c r="R113" s="228"/>
      <c r="S113" s="341"/>
      <c r="T113" s="342"/>
      <c r="U113" s="342"/>
      <c r="V113" s="363"/>
      <c r="W113" s="359"/>
      <c r="X113" s="343"/>
      <c r="Y113" s="344"/>
      <c r="Z113" s="344"/>
      <c r="AA113" s="344"/>
      <c r="AB113" s="344"/>
      <c r="AC113" s="344"/>
      <c r="AD113" s="344"/>
      <c r="AE113" s="345"/>
      <c r="AF113" s="345"/>
      <c r="AG113" s="346"/>
      <c r="AH113" s="368"/>
      <c r="AI113" s="347"/>
      <c r="AJ113" s="347"/>
      <c r="AK113" s="347"/>
    </row>
    <row r="114" spans="1:37" ht="48" customHeight="1">
      <c r="A114" s="229">
        <f t="shared" si="3"/>
        <v>96</v>
      </c>
      <c r="B114" s="328" t="str">
        <f>IF('入力①（基本情報入力シート）'!C128="","",'入力①（基本情報入力シート）'!C128)</f>
        <v/>
      </c>
      <c r="C114" s="329" t="str">
        <f>IF('入力①（基本情報入力シート）'!D128="","",'入力①（基本情報入力シート）'!D128)</f>
        <v/>
      </c>
      <c r="D114" s="329" t="str">
        <f>IF('入力①（基本情報入力シート）'!E128="","",'入力①（基本情報入力シート）'!E128)</f>
        <v/>
      </c>
      <c r="E114" s="330" t="str">
        <f>IF('入力①（基本情報入力シート）'!F128="","",'入力①（基本情報入力シート）'!F128)</f>
        <v/>
      </c>
      <c r="F114" s="330" t="str">
        <f>IF('入力①（基本情報入力シート）'!G128="","",'入力①（基本情報入力シート）'!G128)</f>
        <v/>
      </c>
      <c r="G114" s="330" t="str">
        <f>IF('入力①（基本情報入力シート）'!H128="","",'入力①（基本情報入力シート）'!H128)</f>
        <v/>
      </c>
      <c r="H114" s="330" t="str">
        <f>IF('入力①（基本情報入力シート）'!I128="","",'入力①（基本情報入力シート）'!I128)</f>
        <v/>
      </c>
      <c r="I114" s="330" t="str">
        <f>IF('入力①（基本情報入力シート）'!J128="","",'入力①（基本情報入力シート）'!J128)</f>
        <v/>
      </c>
      <c r="J114" s="330" t="str">
        <f>IF('入力①（基本情報入力シート）'!K128="","",'入力①（基本情報入力シート）'!K128)</f>
        <v/>
      </c>
      <c r="K114" s="331" t="str">
        <f>IF('入力①（基本情報入力シート）'!L128="","",'入力①（基本情報入力シート）'!L128)</f>
        <v/>
      </c>
      <c r="L114" s="332" t="s">
        <v>318</v>
      </c>
      <c r="M114" s="333" t="str">
        <f>IF('入力①（基本情報入力シート）'!M128="","",'入力①（基本情報入力シート）'!M128)</f>
        <v/>
      </c>
      <c r="N114" s="334" t="str">
        <f>IF('入力①（基本情報入力シート）'!R128="","",'入力①（基本情報入力シート）'!R128)</f>
        <v/>
      </c>
      <c r="O114" s="334" t="str">
        <f>IF('入力①（基本情報入力シート）'!W128="","",'入力①（基本情報入力シート）'!W128)</f>
        <v/>
      </c>
      <c r="P114" s="335" t="str">
        <f>IF('入力①（基本情報入力シート）'!X128="","",'入力①（基本情報入力シート）'!X128)</f>
        <v/>
      </c>
      <c r="Q114" s="336" t="str">
        <f>IF('入力①（基本情報入力シート）'!Y128="","",'入力①（基本情報入力シート）'!Y128)</f>
        <v/>
      </c>
      <c r="R114" s="228"/>
      <c r="S114" s="341"/>
      <c r="T114" s="342"/>
      <c r="U114" s="342"/>
      <c r="V114" s="363"/>
      <c r="W114" s="359"/>
      <c r="X114" s="343"/>
      <c r="Y114" s="344"/>
      <c r="Z114" s="344"/>
      <c r="AA114" s="344"/>
      <c r="AB114" s="344"/>
      <c r="AC114" s="344"/>
      <c r="AD114" s="344"/>
      <c r="AE114" s="345"/>
      <c r="AF114" s="345"/>
      <c r="AG114" s="346"/>
      <c r="AH114" s="368"/>
      <c r="AI114" s="347"/>
      <c r="AJ114" s="347"/>
      <c r="AK114" s="347"/>
    </row>
    <row r="115" spans="1:37" ht="48" customHeight="1">
      <c r="A115" s="229">
        <f t="shared" si="3"/>
        <v>97</v>
      </c>
      <c r="B115" s="328" t="str">
        <f>IF('入力①（基本情報入力シート）'!C129="","",'入力①（基本情報入力シート）'!C129)</f>
        <v/>
      </c>
      <c r="C115" s="329" t="str">
        <f>IF('入力①（基本情報入力シート）'!D129="","",'入力①（基本情報入力シート）'!D129)</f>
        <v/>
      </c>
      <c r="D115" s="329" t="str">
        <f>IF('入力①（基本情報入力シート）'!E129="","",'入力①（基本情報入力シート）'!E129)</f>
        <v/>
      </c>
      <c r="E115" s="330" t="str">
        <f>IF('入力①（基本情報入力シート）'!F129="","",'入力①（基本情報入力シート）'!F129)</f>
        <v/>
      </c>
      <c r="F115" s="330" t="str">
        <f>IF('入力①（基本情報入力シート）'!G129="","",'入力①（基本情報入力シート）'!G129)</f>
        <v/>
      </c>
      <c r="G115" s="330" t="str">
        <f>IF('入力①（基本情報入力シート）'!H129="","",'入力①（基本情報入力シート）'!H129)</f>
        <v/>
      </c>
      <c r="H115" s="330" t="str">
        <f>IF('入力①（基本情報入力シート）'!I129="","",'入力①（基本情報入力シート）'!I129)</f>
        <v/>
      </c>
      <c r="I115" s="330" t="str">
        <f>IF('入力①（基本情報入力シート）'!J129="","",'入力①（基本情報入力シート）'!J129)</f>
        <v/>
      </c>
      <c r="J115" s="330" t="str">
        <f>IF('入力①（基本情報入力シート）'!K129="","",'入力①（基本情報入力シート）'!K129)</f>
        <v/>
      </c>
      <c r="K115" s="331" t="str">
        <f>IF('入力①（基本情報入力シート）'!L129="","",'入力①（基本情報入力シート）'!L129)</f>
        <v/>
      </c>
      <c r="L115" s="332" t="s">
        <v>319</v>
      </c>
      <c r="M115" s="333" t="str">
        <f>IF('入力①（基本情報入力シート）'!M129="","",'入力①（基本情報入力シート）'!M129)</f>
        <v/>
      </c>
      <c r="N115" s="334" t="str">
        <f>IF('入力①（基本情報入力シート）'!R129="","",'入力①（基本情報入力シート）'!R129)</f>
        <v/>
      </c>
      <c r="O115" s="334" t="str">
        <f>IF('入力①（基本情報入力シート）'!W129="","",'入力①（基本情報入力シート）'!W129)</f>
        <v/>
      </c>
      <c r="P115" s="335" t="str">
        <f>IF('入力①（基本情報入力シート）'!X129="","",'入力①（基本情報入力シート）'!X129)</f>
        <v/>
      </c>
      <c r="Q115" s="336" t="str">
        <f>IF('入力①（基本情報入力シート）'!Y129="","",'入力①（基本情報入力シート）'!Y129)</f>
        <v/>
      </c>
      <c r="R115" s="228"/>
      <c r="S115" s="341"/>
      <c r="T115" s="342"/>
      <c r="U115" s="342"/>
      <c r="V115" s="363"/>
      <c r="W115" s="359"/>
      <c r="X115" s="343"/>
      <c r="Y115" s="344"/>
      <c r="Z115" s="344"/>
      <c r="AA115" s="344"/>
      <c r="AB115" s="344"/>
      <c r="AC115" s="344"/>
      <c r="AD115" s="344"/>
      <c r="AE115" s="345"/>
      <c r="AF115" s="345"/>
      <c r="AG115" s="346"/>
      <c r="AH115" s="368"/>
      <c r="AI115" s="347"/>
      <c r="AJ115" s="347"/>
      <c r="AK115" s="347"/>
    </row>
    <row r="116" spans="1:37" ht="48" customHeight="1">
      <c r="A116" s="229">
        <f t="shared" si="3"/>
        <v>98</v>
      </c>
      <c r="B116" s="328" t="str">
        <f>IF('入力①（基本情報入力シート）'!C130="","",'入力①（基本情報入力シート）'!C130)</f>
        <v/>
      </c>
      <c r="C116" s="329" t="str">
        <f>IF('入力①（基本情報入力シート）'!D130="","",'入力①（基本情報入力シート）'!D130)</f>
        <v/>
      </c>
      <c r="D116" s="329" t="str">
        <f>IF('入力①（基本情報入力シート）'!E130="","",'入力①（基本情報入力シート）'!E130)</f>
        <v/>
      </c>
      <c r="E116" s="330" t="str">
        <f>IF('入力①（基本情報入力シート）'!F130="","",'入力①（基本情報入力シート）'!F130)</f>
        <v/>
      </c>
      <c r="F116" s="330" t="str">
        <f>IF('入力①（基本情報入力シート）'!G130="","",'入力①（基本情報入力シート）'!G130)</f>
        <v/>
      </c>
      <c r="G116" s="330" t="str">
        <f>IF('入力①（基本情報入力シート）'!H130="","",'入力①（基本情報入力シート）'!H130)</f>
        <v/>
      </c>
      <c r="H116" s="330" t="str">
        <f>IF('入力①（基本情報入力シート）'!I130="","",'入力①（基本情報入力シート）'!I130)</f>
        <v/>
      </c>
      <c r="I116" s="330" t="str">
        <f>IF('入力①（基本情報入力シート）'!J130="","",'入力①（基本情報入力シート）'!J130)</f>
        <v/>
      </c>
      <c r="J116" s="330" t="str">
        <f>IF('入力①（基本情報入力シート）'!K130="","",'入力①（基本情報入力シート）'!K130)</f>
        <v/>
      </c>
      <c r="K116" s="331" t="str">
        <f>IF('入力①（基本情報入力シート）'!L130="","",'入力①（基本情報入力シート）'!L130)</f>
        <v/>
      </c>
      <c r="L116" s="332" t="s">
        <v>320</v>
      </c>
      <c r="M116" s="333" t="str">
        <f>IF('入力①（基本情報入力シート）'!M130="","",'入力①（基本情報入力シート）'!M130)</f>
        <v/>
      </c>
      <c r="N116" s="334" t="str">
        <f>IF('入力①（基本情報入力シート）'!R130="","",'入力①（基本情報入力シート）'!R130)</f>
        <v/>
      </c>
      <c r="O116" s="334" t="str">
        <f>IF('入力①（基本情報入力シート）'!W130="","",'入力①（基本情報入力シート）'!W130)</f>
        <v/>
      </c>
      <c r="P116" s="335" t="str">
        <f>IF('入力①（基本情報入力シート）'!X130="","",'入力①（基本情報入力シート）'!X130)</f>
        <v/>
      </c>
      <c r="Q116" s="336" t="str">
        <f>IF('入力①（基本情報入力シート）'!Y130="","",'入力①（基本情報入力シート）'!Y130)</f>
        <v/>
      </c>
      <c r="R116" s="228"/>
      <c r="S116" s="341"/>
      <c r="T116" s="342"/>
      <c r="U116" s="342"/>
      <c r="V116" s="363"/>
      <c r="W116" s="359"/>
      <c r="X116" s="343"/>
      <c r="Y116" s="344"/>
      <c r="Z116" s="344"/>
      <c r="AA116" s="344"/>
      <c r="AB116" s="344"/>
      <c r="AC116" s="344"/>
      <c r="AD116" s="344"/>
      <c r="AE116" s="345"/>
      <c r="AF116" s="345"/>
      <c r="AG116" s="346"/>
      <c r="AH116" s="368"/>
      <c r="AI116" s="347"/>
      <c r="AJ116" s="347"/>
      <c r="AK116" s="347"/>
    </row>
    <row r="117" spans="1:37" ht="48" customHeight="1">
      <c r="A117" s="229">
        <f t="shared" si="3"/>
        <v>99</v>
      </c>
      <c r="B117" s="328" t="str">
        <f>IF('入力①（基本情報入力シート）'!C131="","",'入力①（基本情報入力シート）'!C131)</f>
        <v/>
      </c>
      <c r="C117" s="329" t="str">
        <f>IF('入力①（基本情報入力シート）'!D131="","",'入力①（基本情報入力シート）'!D131)</f>
        <v/>
      </c>
      <c r="D117" s="329" t="str">
        <f>IF('入力①（基本情報入力シート）'!E131="","",'入力①（基本情報入力シート）'!E131)</f>
        <v/>
      </c>
      <c r="E117" s="330" t="str">
        <f>IF('入力①（基本情報入力シート）'!F131="","",'入力①（基本情報入力シート）'!F131)</f>
        <v/>
      </c>
      <c r="F117" s="330" t="str">
        <f>IF('入力①（基本情報入力シート）'!G131="","",'入力①（基本情報入力シート）'!G131)</f>
        <v/>
      </c>
      <c r="G117" s="330" t="str">
        <f>IF('入力①（基本情報入力シート）'!H131="","",'入力①（基本情報入力シート）'!H131)</f>
        <v/>
      </c>
      <c r="H117" s="330" t="str">
        <f>IF('入力①（基本情報入力シート）'!I131="","",'入力①（基本情報入力シート）'!I131)</f>
        <v/>
      </c>
      <c r="I117" s="330" t="str">
        <f>IF('入力①（基本情報入力シート）'!J131="","",'入力①（基本情報入力シート）'!J131)</f>
        <v/>
      </c>
      <c r="J117" s="330" t="str">
        <f>IF('入力①（基本情報入力シート）'!K131="","",'入力①（基本情報入力シート）'!K131)</f>
        <v/>
      </c>
      <c r="K117" s="331" t="str">
        <f>IF('入力①（基本情報入力シート）'!L131="","",'入力①（基本情報入力シート）'!L131)</f>
        <v/>
      </c>
      <c r="L117" s="332" t="s">
        <v>321</v>
      </c>
      <c r="M117" s="333" t="str">
        <f>IF('入力①（基本情報入力シート）'!M131="","",'入力①（基本情報入力シート）'!M131)</f>
        <v/>
      </c>
      <c r="N117" s="334" t="str">
        <f>IF('入力①（基本情報入力シート）'!R131="","",'入力①（基本情報入力シート）'!R131)</f>
        <v/>
      </c>
      <c r="O117" s="334" t="str">
        <f>IF('入力①（基本情報入力シート）'!W131="","",'入力①（基本情報入力シート）'!W131)</f>
        <v/>
      </c>
      <c r="P117" s="335" t="str">
        <f>IF('入力①（基本情報入力シート）'!X131="","",'入力①（基本情報入力シート）'!X131)</f>
        <v/>
      </c>
      <c r="Q117" s="336" t="str">
        <f>IF('入力①（基本情報入力シート）'!Y131="","",'入力①（基本情報入力シート）'!Y131)</f>
        <v/>
      </c>
      <c r="R117" s="228"/>
      <c r="S117" s="341"/>
      <c r="T117" s="342"/>
      <c r="U117" s="342"/>
      <c r="V117" s="363"/>
      <c r="W117" s="359"/>
      <c r="X117" s="343"/>
      <c r="Y117" s="344"/>
      <c r="Z117" s="344"/>
      <c r="AA117" s="344"/>
      <c r="AB117" s="344"/>
      <c r="AC117" s="344"/>
      <c r="AD117" s="344"/>
      <c r="AE117" s="345"/>
      <c r="AF117" s="345"/>
      <c r="AG117" s="346"/>
      <c r="AH117" s="368"/>
      <c r="AI117" s="347"/>
      <c r="AJ117" s="347"/>
      <c r="AK117" s="347"/>
    </row>
    <row r="118" spans="1:37" ht="48" customHeight="1">
      <c r="A118" s="229">
        <f t="shared" si="3"/>
        <v>100</v>
      </c>
      <c r="B118" s="328" t="str">
        <f>IF('入力①（基本情報入力シート）'!C132="","",'入力①（基本情報入力シート）'!C132)</f>
        <v/>
      </c>
      <c r="C118" s="329" t="str">
        <f>IF('入力①（基本情報入力シート）'!D132="","",'入力①（基本情報入力シート）'!D132)</f>
        <v/>
      </c>
      <c r="D118" s="329" t="str">
        <f>IF('入力①（基本情報入力シート）'!E132="","",'入力①（基本情報入力シート）'!E132)</f>
        <v/>
      </c>
      <c r="E118" s="337" t="str">
        <f>IF('入力①（基本情報入力シート）'!F132="","",'入力①（基本情報入力シート）'!F132)</f>
        <v/>
      </c>
      <c r="F118" s="337" t="str">
        <f>IF('入力①（基本情報入力シート）'!G132="","",'入力①（基本情報入力シート）'!G132)</f>
        <v/>
      </c>
      <c r="G118" s="337" t="str">
        <f>IF('入力①（基本情報入力シート）'!H132="","",'入力①（基本情報入力シート）'!H132)</f>
        <v/>
      </c>
      <c r="H118" s="337" t="str">
        <f>IF('入力①（基本情報入力シート）'!I132="","",'入力①（基本情報入力シート）'!I132)</f>
        <v/>
      </c>
      <c r="I118" s="337" t="str">
        <f>IF('入力①（基本情報入力シート）'!J132="","",'入力①（基本情報入力シート）'!J132)</f>
        <v/>
      </c>
      <c r="J118" s="337" t="str">
        <f>IF('入力①（基本情報入力シート）'!K132="","",'入力①（基本情報入力シート）'!K132)</f>
        <v/>
      </c>
      <c r="K118" s="338" t="str">
        <f>IF('入力①（基本情報入力シート）'!L132="","",'入力①（基本情報入力シート）'!L132)</f>
        <v/>
      </c>
      <c r="L118" s="332" t="s">
        <v>322</v>
      </c>
      <c r="M118" s="334" t="str">
        <f>IF('入力①（基本情報入力シート）'!M132="","",'入力①（基本情報入力シート）'!M132)</f>
        <v/>
      </c>
      <c r="N118" s="334" t="str">
        <f>IF('入力①（基本情報入力シート）'!R132="","",'入力①（基本情報入力シート）'!R132)</f>
        <v/>
      </c>
      <c r="O118" s="334" t="str">
        <f>IF('入力①（基本情報入力シート）'!W132="","",'入力①（基本情報入力シート）'!W132)</f>
        <v/>
      </c>
      <c r="P118" s="339" t="str">
        <f>IF('入力①（基本情報入力シート）'!X132="","",'入力①（基本情報入力シート）'!X132)</f>
        <v/>
      </c>
      <c r="Q118" s="340" t="str">
        <f>IF('入力①（基本情報入力シート）'!Y132="","",'入力①（基本情報入力シート）'!Y132)</f>
        <v/>
      </c>
      <c r="R118" s="230"/>
      <c r="S118" s="348"/>
      <c r="T118" s="353"/>
      <c r="U118" s="353"/>
      <c r="V118" s="365"/>
      <c r="W118" s="360"/>
      <c r="X118" s="349"/>
      <c r="Y118" s="354"/>
      <c r="Z118" s="354"/>
      <c r="AA118" s="354"/>
      <c r="AB118" s="354"/>
      <c r="AC118" s="354"/>
      <c r="AD118" s="354"/>
      <c r="AE118" s="355"/>
      <c r="AF118" s="355"/>
      <c r="AG118" s="356"/>
      <c r="AH118" s="369"/>
      <c r="AI118" s="357"/>
      <c r="AJ118" s="357"/>
      <c r="AK118" s="357"/>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293"/>
      <c r="AF119" s="293"/>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294"/>
      <c r="AF120" s="294"/>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294"/>
      <c r="AF121" s="294"/>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294"/>
      <c r="AF122" s="294"/>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294"/>
      <c r="AF123" s="294"/>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xWindow="899" yWindow="620" count="6">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 allowBlank="1" showInputMessage="1" showErrorMessage="1" prompt="国保連合会から入金のあった加算の総額を入力する。（グループ内訳（A+B）の合計と一致すること）" sqref="S19"/>
    <dataValidation allowBlank="1" showInputMessage="1" showErrorMessage="1" prompt="国保連合会から入金のあった加算額を割り振ること" sqref="T19 Y19"/>
    <dataValidation allowBlank="1" showInputMessage="1" showErrorMessage="1" prompt="国保連合会から入金のあった加算の総額を入力する。（グループ別内訳（A+B+C）の合計と一致すること）" sqref="X19"/>
  </dataValidations>
  <printOptions horizontalCentered="1"/>
  <pageMargins left="0.11811023622047245" right="0.11811023622047245" top="0.35433070866141736" bottom="0.15748031496062992" header="0.31496062992125984" footer="0.31496062992125984"/>
  <pageSetup paperSize="9" scale="51" fitToHeight="0" orientation="landscape" r:id="rId1"/>
  <headerFooter>
    <oddFooter>&amp;P / &amp;N ページ</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6"/>
  <sheetViews>
    <sheetView tabSelected="1" zoomScale="110" zoomScaleNormal="110" zoomScaleSheetLayoutView="100" workbookViewId="0">
      <selection sqref="A1:K1"/>
    </sheetView>
  </sheetViews>
  <sheetFormatPr defaultRowHeight="13.5"/>
  <sheetData>
    <row r="1" spans="1:13" ht="36" customHeight="1">
      <c r="A1" s="755" t="s">
        <v>360</v>
      </c>
      <c r="B1" s="755"/>
      <c r="C1" s="755"/>
      <c r="D1" s="755"/>
      <c r="E1" s="755"/>
      <c r="F1" s="755"/>
      <c r="G1" s="755"/>
      <c r="H1" s="755"/>
      <c r="I1" s="755"/>
      <c r="J1" s="755"/>
      <c r="K1" s="755"/>
      <c r="L1" s="322"/>
      <c r="M1" s="322"/>
    </row>
    <row r="2" spans="1:13" ht="22.5" customHeight="1">
      <c r="A2" s="6" t="s">
        <v>424</v>
      </c>
    </row>
    <row r="3" spans="1:13">
      <c r="A3" t="s">
        <v>361</v>
      </c>
    </row>
    <row r="4" spans="1:13">
      <c r="A4" t="s">
        <v>362</v>
      </c>
    </row>
    <row r="5" spans="1:13">
      <c r="A5" t="s">
        <v>363</v>
      </c>
    </row>
    <row r="6" spans="1:13">
      <c r="A6" t="s">
        <v>364</v>
      </c>
    </row>
    <row r="7" spans="1:13">
      <c r="A7" t="s">
        <v>365</v>
      </c>
    </row>
    <row r="8" spans="1:13">
      <c r="A8" t="s">
        <v>366</v>
      </c>
    </row>
    <row r="9" spans="1:13">
      <c r="A9" t="s">
        <v>367</v>
      </c>
    </row>
    <row r="10" spans="1:13">
      <c r="A10" t="s">
        <v>368</v>
      </c>
    </row>
    <row r="11" spans="1:13">
      <c r="A11" t="s">
        <v>369</v>
      </c>
    </row>
    <row r="13" spans="1:13">
      <c r="A13" s="323" t="s">
        <v>370</v>
      </c>
    </row>
    <row r="14" spans="1:13">
      <c r="A14" s="323" t="s">
        <v>371</v>
      </c>
    </row>
    <row r="16" spans="1:13">
      <c r="A16" s="756" t="s">
        <v>372</v>
      </c>
      <c r="B16" s="756"/>
      <c r="C16" s="756"/>
      <c r="D16" s="756"/>
      <c r="E16" s="756"/>
      <c r="F16" s="756"/>
      <c r="G16" s="756"/>
      <c r="H16" s="756"/>
      <c r="I16" s="756"/>
      <c r="J16" s="756"/>
      <c r="K16" s="756"/>
      <c r="L16" s="756"/>
      <c r="M16" s="756"/>
    </row>
    <row r="17" spans="1:13">
      <c r="A17" s="756"/>
      <c r="B17" s="756"/>
      <c r="C17" s="756"/>
      <c r="D17" s="756"/>
      <c r="E17" s="756"/>
      <c r="F17" s="756"/>
      <c r="G17" s="756"/>
      <c r="H17" s="756"/>
      <c r="I17" s="756"/>
      <c r="J17" s="756"/>
      <c r="K17" s="756"/>
      <c r="L17" s="756"/>
      <c r="M17" s="756"/>
    </row>
    <row r="19" spans="1:13" s="324" customFormat="1" ht="17.25">
      <c r="A19" s="324" t="s">
        <v>373</v>
      </c>
    </row>
    <row r="21" spans="1:13" ht="13.5" customHeight="1">
      <c r="A21" s="746" t="s">
        <v>374</v>
      </c>
      <c r="B21" s="757"/>
      <c r="C21" s="757"/>
      <c r="D21" s="757"/>
      <c r="E21" s="757"/>
      <c r="F21" s="757"/>
      <c r="G21" s="757"/>
      <c r="H21" s="757"/>
      <c r="I21" s="757"/>
      <c r="J21" s="758"/>
    </row>
    <row r="22" spans="1:13">
      <c r="A22" s="759"/>
      <c r="B22" s="760"/>
      <c r="C22" s="760"/>
      <c r="D22" s="760"/>
      <c r="E22" s="760"/>
      <c r="F22" s="760"/>
      <c r="G22" s="760"/>
      <c r="H22" s="760"/>
      <c r="I22" s="760"/>
      <c r="J22" s="761"/>
    </row>
    <row r="23" spans="1:13">
      <c r="A23" s="759"/>
      <c r="B23" s="760"/>
      <c r="C23" s="760"/>
      <c r="D23" s="760"/>
      <c r="E23" s="760"/>
      <c r="F23" s="760"/>
      <c r="G23" s="760"/>
      <c r="H23" s="760"/>
      <c r="I23" s="760"/>
      <c r="J23" s="761"/>
    </row>
    <row r="24" spans="1:13">
      <c r="A24" s="762"/>
      <c r="B24" s="763"/>
      <c r="C24" s="763"/>
      <c r="D24" s="763"/>
      <c r="E24" s="763"/>
      <c r="F24" s="763"/>
      <c r="G24" s="763"/>
      <c r="H24" s="763"/>
      <c r="I24" s="763"/>
      <c r="J24" s="764"/>
    </row>
    <row r="25" spans="1:13">
      <c r="A25" t="s">
        <v>375</v>
      </c>
    </row>
    <row r="26" spans="1:13">
      <c r="A26" t="s">
        <v>376</v>
      </c>
    </row>
    <row r="27" spans="1:13">
      <c r="A27" s="479" t="s">
        <v>377</v>
      </c>
      <c r="B27" s="479"/>
      <c r="C27" s="479"/>
      <c r="D27" s="479"/>
      <c r="E27" s="479"/>
      <c r="F27" s="479"/>
      <c r="G27" s="479"/>
      <c r="H27" s="479"/>
      <c r="I27" s="479"/>
      <c r="J27" s="479"/>
      <c r="K27" s="479"/>
    </row>
    <row r="28" spans="1:13">
      <c r="A28" s="479"/>
      <c r="B28" s="479"/>
      <c r="C28" s="479"/>
      <c r="D28" s="479"/>
      <c r="E28" s="479"/>
      <c r="F28" s="479"/>
      <c r="G28" s="479"/>
      <c r="H28" s="479"/>
      <c r="I28" s="479"/>
      <c r="J28" s="479"/>
      <c r="K28" s="479"/>
    </row>
    <row r="30" spans="1:13">
      <c r="A30" t="s">
        <v>378</v>
      </c>
    </row>
    <row r="31" spans="1:13">
      <c r="A31" t="s">
        <v>379</v>
      </c>
    </row>
    <row r="32" spans="1:13">
      <c r="A32" s="479" t="s">
        <v>380</v>
      </c>
      <c r="B32" s="479"/>
      <c r="C32" s="479"/>
      <c r="D32" s="479"/>
      <c r="E32" s="479"/>
      <c r="F32" s="479"/>
      <c r="G32" s="479"/>
      <c r="H32" s="479"/>
      <c r="I32" s="479"/>
      <c r="J32" s="479"/>
      <c r="K32" s="479"/>
    </row>
    <row r="33" spans="1:11">
      <c r="A33" s="479"/>
      <c r="B33" s="479"/>
      <c r="C33" s="479"/>
      <c r="D33" s="479"/>
      <c r="E33" s="479"/>
      <c r="F33" s="479"/>
      <c r="G33" s="479"/>
      <c r="H33" s="479"/>
      <c r="I33" s="479"/>
      <c r="J33" s="479"/>
      <c r="K33" s="479"/>
    </row>
    <row r="34" spans="1:11">
      <c r="A34" s="479"/>
      <c r="B34" s="479"/>
      <c r="C34" s="479"/>
      <c r="D34" s="479"/>
      <c r="E34" s="479"/>
      <c r="F34" s="479"/>
      <c r="G34" s="479"/>
      <c r="H34" s="479"/>
      <c r="I34" s="479"/>
      <c r="J34" s="479"/>
      <c r="K34" s="479"/>
    </row>
    <row r="36" spans="1:11">
      <c r="A36" t="s">
        <v>381</v>
      </c>
    </row>
    <row r="37" spans="1:11">
      <c r="A37" s="479" t="s">
        <v>382</v>
      </c>
      <c r="B37" s="479"/>
      <c r="C37" s="479"/>
      <c r="D37" s="479"/>
      <c r="E37" s="479"/>
      <c r="F37" s="479"/>
      <c r="G37" s="479"/>
      <c r="H37" s="479"/>
      <c r="I37" s="479"/>
      <c r="J37" s="479"/>
      <c r="K37" s="479"/>
    </row>
    <row r="38" spans="1:11">
      <c r="A38" s="479"/>
      <c r="B38" s="479"/>
      <c r="C38" s="479"/>
      <c r="D38" s="479"/>
      <c r="E38" s="479"/>
      <c r="F38" s="479"/>
      <c r="G38" s="479"/>
      <c r="H38" s="479"/>
      <c r="I38" s="479"/>
      <c r="J38" s="479"/>
      <c r="K38" s="479"/>
    </row>
    <row r="39" spans="1:11">
      <c r="A39" s="479"/>
      <c r="B39" s="479"/>
      <c r="C39" s="479"/>
      <c r="D39" s="479"/>
      <c r="E39" s="479"/>
      <c r="F39" s="479"/>
      <c r="G39" s="479"/>
      <c r="H39" s="479"/>
      <c r="I39" s="479"/>
      <c r="J39" s="479"/>
      <c r="K39" s="479"/>
    </row>
    <row r="40" spans="1:11" ht="13.5" customHeight="1">
      <c r="A40" s="479" t="s">
        <v>383</v>
      </c>
      <c r="B40" s="479"/>
      <c r="C40" s="479"/>
      <c r="D40" s="479"/>
      <c r="E40" s="479"/>
      <c r="F40" s="479"/>
      <c r="G40" s="479"/>
      <c r="H40" s="479"/>
      <c r="I40" s="479"/>
      <c r="J40" s="479"/>
      <c r="K40" s="479"/>
    </row>
    <row r="41" spans="1:11">
      <c r="A41" s="479"/>
      <c r="B41" s="479"/>
      <c r="C41" s="479"/>
      <c r="D41" s="479"/>
      <c r="E41" s="479"/>
      <c r="F41" s="479"/>
      <c r="G41" s="479"/>
      <c r="H41" s="479"/>
      <c r="I41" s="479"/>
      <c r="J41" s="479"/>
      <c r="K41" s="479"/>
    </row>
    <row r="42" spans="1:11">
      <c r="A42" s="479"/>
      <c r="B42" s="479"/>
      <c r="C42" s="479"/>
      <c r="D42" s="479"/>
      <c r="E42" s="479"/>
      <c r="F42" s="479"/>
      <c r="G42" s="479"/>
      <c r="H42" s="479"/>
      <c r="I42" s="479"/>
      <c r="J42" s="479"/>
      <c r="K42" s="479"/>
    </row>
    <row r="43" spans="1:11">
      <c r="A43" s="479"/>
      <c r="B43" s="479"/>
      <c r="C43" s="479"/>
      <c r="D43" s="479"/>
      <c r="E43" s="479"/>
      <c r="F43" s="479"/>
      <c r="G43" s="479"/>
      <c r="H43" s="479"/>
      <c r="I43" s="479"/>
      <c r="J43" s="479"/>
      <c r="K43" s="479"/>
    </row>
    <row r="44" spans="1:11">
      <c r="A44" s="479"/>
      <c r="B44" s="479"/>
      <c r="C44" s="479"/>
      <c r="D44" s="479"/>
      <c r="E44" s="479"/>
      <c r="F44" s="479"/>
      <c r="G44" s="479"/>
      <c r="H44" s="479"/>
      <c r="I44" s="479"/>
      <c r="J44" s="479"/>
      <c r="K44" s="479"/>
    </row>
    <row r="45" spans="1:11">
      <c r="A45" s="479" t="s">
        <v>384</v>
      </c>
      <c r="B45" s="479"/>
      <c r="C45" s="479"/>
      <c r="D45" s="479"/>
      <c r="E45" s="479"/>
      <c r="F45" s="479"/>
      <c r="G45" s="479"/>
      <c r="H45" s="479"/>
      <c r="I45" s="479"/>
      <c r="J45" s="479"/>
      <c r="K45" s="479"/>
    </row>
    <row r="46" spans="1:11">
      <c r="A46" s="479"/>
      <c r="B46" s="479"/>
      <c r="C46" s="479"/>
      <c r="D46" s="479"/>
      <c r="E46" s="479"/>
      <c r="F46" s="479"/>
      <c r="G46" s="479"/>
      <c r="H46" s="479"/>
      <c r="I46" s="479"/>
      <c r="J46" s="479"/>
      <c r="K46" s="479"/>
    </row>
    <row r="47" spans="1:11">
      <c r="A47" s="319"/>
      <c r="B47" s="319"/>
      <c r="C47" s="319"/>
      <c r="D47" s="319"/>
      <c r="E47" s="319"/>
      <c r="F47" s="319"/>
      <c r="G47" s="319"/>
      <c r="H47" s="319"/>
      <c r="I47" s="319"/>
      <c r="J47" s="319"/>
      <c r="K47" s="319"/>
    </row>
    <row r="48" spans="1:11">
      <c r="A48" t="s">
        <v>385</v>
      </c>
    </row>
    <row r="49" spans="1:12">
      <c r="A49" s="479" t="s">
        <v>386</v>
      </c>
      <c r="B49" s="479"/>
      <c r="C49" s="479"/>
      <c r="D49" s="479"/>
      <c r="E49" s="479"/>
      <c r="F49" s="479"/>
      <c r="G49" s="479"/>
      <c r="H49" s="479"/>
      <c r="I49" s="479"/>
      <c r="J49" s="479"/>
      <c r="K49" s="479"/>
    </row>
    <row r="50" spans="1:12">
      <c r="A50" s="479"/>
      <c r="B50" s="479"/>
      <c r="C50" s="479"/>
      <c r="D50" s="479"/>
      <c r="E50" s="479"/>
      <c r="F50" s="479"/>
      <c r="G50" s="479"/>
      <c r="H50" s="479"/>
      <c r="I50" s="479"/>
      <c r="J50" s="479"/>
      <c r="K50" s="479"/>
    </row>
    <row r="51" spans="1:12">
      <c r="A51" s="479"/>
      <c r="B51" s="479"/>
      <c r="C51" s="479"/>
      <c r="D51" s="479"/>
      <c r="E51" s="479"/>
      <c r="F51" s="479"/>
      <c r="G51" s="479"/>
      <c r="H51" s="479"/>
      <c r="I51" s="479"/>
      <c r="J51" s="479"/>
      <c r="K51" s="479"/>
    </row>
    <row r="52" spans="1:12">
      <c r="A52" s="479"/>
      <c r="B52" s="479"/>
      <c r="C52" s="479"/>
      <c r="D52" s="479"/>
      <c r="E52" s="479"/>
      <c r="F52" s="479"/>
      <c r="G52" s="479"/>
      <c r="H52" s="479"/>
      <c r="I52" s="479"/>
      <c r="J52" s="479"/>
      <c r="K52" s="479"/>
    </row>
    <row r="53" spans="1:12">
      <c r="A53" s="479" t="s">
        <v>387</v>
      </c>
      <c r="B53" s="479"/>
      <c r="C53" s="479"/>
      <c r="D53" s="479"/>
      <c r="E53" s="479"/>
      <c r="F53" s="479"/>
      <c r="G53" s="479"/>
      <c r="H53" s="479"/>
      <c r="I53" s="479"/>
      <c r="J53" s="479"/>
      <c r="K53" s="479"/>
    </row>
    <row r="54" spans="1:12">
      <c r="A54" s="479"/>
      <c r="B54" s="479"/>
      <c r="C54" s="479"/>
      <c r="D54" s="479"/>
      <c r="E54" s="479"/>
      <c r="F54" s="479"/>
      <c r="G54" s="479"/>
      <c r="H54" s="479"/>
      <c r="I54" s="479"/>
      <c r="J54" s="479"/>
      <c r="K54" s="479"/>
    </row>
    <row r="55" spans="1:12">
      <c r="A55" s="479"/>
      <c r="B55" s="479"/>
      <c r="C55" s="479"/>
      <c r="D55" s="479"/>
      <c r="E55" s="479"/>
      <c r="F55" s="479"/>
      <c r="G55" s="479"/>
      <c r="H55" s="479"/>
      <c r="I55" s="479"/>
      <c r="J55" s="479"/>
      <c r="K55" s="479"/>
    </row>
    <row r="57" spans="1:12" s="324" customFormat="1" ht="17.25">
      <c r="A57" s="324" t="s">
        <v>388</v>
      </c>
    </row>
    <row r="59" spans="1:12">
      <c r="A59" s="746" t="s">
        <v>389</v>
      </c>
      <c r="B59" s="747"/>
      <c r="C59" s="747"/>
      <c r="D59" s="747"/>
      <c r="E59" s="747"/>
      <c r="F59" s="747"/>
      <c r="G59" s="747"/>
      <c r="H59" s="747"/>
      <c r="I59" s="747"/>
      <c r="J59" s="748"/>
    </row>
    <row r="60" spans="1:12">
      <c r="A60" s="749"/>
      <c r="B60" s="750"/>
      <c r="C60" s="750"/>
      <c r="D60" s="750"/>
      <c r="E60" s="750"/>
      <c r="F60" s="750"/>
      <c r="G60" s="750"/>
      <c r="H60" s="750"/>
      <c r="I60" s="750"/>
      <c r="J60" s="751"/>
    </row>
    <row r="61" spans="1:12">
      <c r="A61" s="749"/>
      <c r="B61" s="750"/>
      <c r="C61" s="750"/>
      <c r="D61" s="750"/>
      <c r="E61" s="750"/>
      <c r="F61" s="750"/>
      <c r="G61" s="750"/>
      <c r="H61" s="750"/>
      <c r="I61" s="750"/>
      <c r="J61" s="751"/>
    </row>
    <row r="62" spans="1:12">
      <c r="A62" s="752"/>
      <c r="B62" s="753"/>
      <c r="C62" s="753"/>
      <c r="D62" s="753"/>
      <c r="E62" s="753"/>
      <c r="F62" s="753"/>
      <c r="G62" s="753"/>
      <c r="H62" s="753"/>
      <c r="I62" s="753"/>
      <c r="J62" s="754"/>
    </row>
    <row r="63" spans="1:12">
      <c r="A63" t="s">
        <v>375</v>
      </c>
    </row>
    <row r="64" spans="1:12" ht="13.5" customHeight="1">
      <c r="A64" s="479" t="s">
        <v>390</v>
      </c>
      <c r="B64" s="479"/>
      <c r="C64" s="479"/>
      <c r="D64" s="479"/>
      <c r="E64" s="479"/>
      <c r="F64" s="479"/>
      <c r="G64" s="479"/>
      <c r="H64" s="479"/>
      <c r="I64" s="479"/>
      <c r="J64" s="479"/>
      <c r="K64" s="479"/>
      <c r="L64" s="22"/>
    </row>
    <row r="65" spans="1:12">
      <c r="A65" s="479"/>
      <c r="B65" s="479"/>
      <c r="C65" s="479"/>
      <c r="D65" s="479"/>
      <c r="E65" s="479"/>
      <c r="F65" s="479"/>
      <c r="G65" s="479"/>
      <c r="H65" s="479"/>
      <c r="I65" s="479"/>
      <c r="J65" s="479"/>
      <c r="K65" s="479"/>
      <c r="L65" s="22"/>
    </row>
    <row r="66" spans="1:12">
      <c r="A66" s="479"/>
      <c r="B66" s="479"/>
      <c r="C66" s="479"/>
      <c r="D66" s="479"/>
      <c r="E66" s="479"/>
      <c r="F66" s="479"/>
      <c r="G66" s="479"/>
      <c r="H66" s="479"/>
      <c r="I66" s="479"/>
      <c r="J66" s="479"/>
      <c r="K66" s="479"/>
      <c r="L66" s="22"/>
    </row>
    <row r="67" spans="1:12">
      <c r="A67" s="479"/>
      <c r="B67" s="479"/>
      <c r="C67" s="479"/>
      <c r="D67" s="479"/>
      <c r="E67" s="479"/>
      <c r="F67" s="479"/>
      <c r="G67" s="479"/>
      <c r="H67" s="479"/>
      <c r="I67" s="479"/>
      <c r="J67" s="479"/>
      <c r="K67" s="479"/>
      <c r="L67" s="22"/>
    </row>
    <row r="68" spans="1:12">
      <c r="A68" s="479"/>
      <c r="B68" s="479"/>
      <c r="C68" s="479"/>
      <c r="D68" s="479"/>
      <c r="E68" s="479"/>
      <c r="F68" s="479"/>
      <c r="G68" s="479"/>
      <c r="H68" s="479"/>
      <c r="I68" s="479"/>
      <c r="J68" s="479"/>
      <c r="K68" s="479"/>
      <c r="L68" s="319"/>
    </row>
    <row r="70" spans="1:12">
      <c r="A70" t="s">
        <v>391</v>
      </c>
    </row>
    <row r="71" spans="1:12">
      <c r="A71" t="s">
        <v>392</v>
      </c>
    </row>
    <row r="72" spans="1:12">
      <c r="A72" t="s">
        <v>393</v>
      </c>
    </row>
    <row r="74" spans="1:12">
      <c r="A74" t="s">
        <v>394</v>
      </c>
    </row>
    <row r="75" spans="1:12">
      <c r="A75" t="s">
        <v>395</v>
      </c>
    </row>
    <row r="76" spans="1:12">
      <c r="A76" t="s">
        <v>396</v>
      </c>
    </row>
    <row r="78" spans="1:12">
      <c r="A78" t="s">
        <v>397</v>
      </c>
    </row>
    <row r="79" spans="1:12">
      <c r="A79" t="s">
        <v>398</v>
      </c>
    </row>
    <row r="80" spans="1:12">
      <c r="A80" t="s">
        <v>399</v>
      </c>
    </row>
    <row r="81" spans="1:10">
      <c r="A81" t="s">
        <v>400</v>
      </c>
    </row>
    <row r="82" spans="1:10">
      <c r="A82" t="s">
        <v>401</v>
      </c>
    </row>
    <row r="83" spans="1:10">
      <c r="A83" t="s">
        <v>402</v>
      </c>
    </row>
    <row r="86" spans="1:10">
      <c r="A86" t="s">
        <v>403</v>
      </c>
    </row>
    <row r="87" spans="1:10" ht="21.75" customHeight="1">
      <c r="A87" s="325" t="s">
        <v>404</v>
      </c>
      <c r="B87" s="325"/>
      <c r="C87" s="325" t="s">
        <v>405</v>
      </c>
      <c r="D87" s="325" t="s">
        <v>406</v>
      </c>
      <c r="E87" s="325" t="s">
        <v>407</v>
      </c>
    </row>
    <row r="88" spans="1:10" ht="35.25" customHeight="1">
      <c r="A88" s="743" t="s">
        <v>408</v>
      </c>
      <c r="B88" s="326" t="s">
        <v>409</v>
      </c>
      <c r="C88" s="325" t="s">
        <v>410</v>
      </c>
      <c r="D88" s="325" t="s">
        <v>411</v>
      </c>
      <c r="E88" s="325" t="s">
        <v>411</v>
      </c>
    </row>
    <row r="89" spans="1:10" ht="30" customHeight="1">
      <c r="A89" s="743"/>
      <c r="B89" s="744" t="s">
        <v>412</v>
      </c>
      <c r="C89" s="745" t="s">
        <v>413</v>
      </c>
      <c r="D89" s="745" t="s">
        <v>414</v>
      </c>
      <c r="E89" s="745" t="s">
        <v>415</v>
      </c>
    </row>
    <row r="90" spans="1:10">
      <c r="A90" s="743"/>
      <c r="B90" s="744"/>
      <c r="C90" s="745"/>
      <c r="D90" s="745"/>
      <c r="E90" s="745"/>
    </row>
    <row r="91" spans="1:10">
      <c r="A91" s="743"/>
      <c r="B91" s="744"/>
      <c r="C91" s="745"/>
      <c r="D91" s="745"/>
      <c r="E91" s="745"/>
    </row>
    <row r="92" spans="1:10" ht="40.5" customHeight="1">
      <c r="A92" s="743"/>
      <c r="B92" s="744"/>
      <c r="C92" s="745"/>
      <c r="D92" s="745"/>
      <c r="E92" s="745"/>
    </row>
    <row r="93" spans="1:10" ht="25.5" customHeight="1">
      <c r="A93" s="325" t="s">
        <v>416</v>
      </c>
      <c r="B93" s="325"/>
      <c r="C93" s="325" t="s">
        <v>417</v>
      </c>
      <c r="D93" s="325" t="s">
        <v>411</v>
      </c>
      <c r="E93" s="325" t="s">
        <v>418</v>
      </c>
    </row>
    <row r="94" spans="1:10" ht="12" customHeight="1">
      <c r="A94" s="10"/>
      <c r="B94" s="10"/>
      <c r="C94" s="10"/>
      <c r="D94" s="10"/>
      <c r="E94" s="10"/>
    </row>
    <row r="96" spans="1:10">
      <c r="A96" s="746" t="s">
        <v>419</v>
      </c>
      <c r="B96" s="747"/>
      <c r="C96" s="747"/>
      <c r="D96" s="747"/>
      <c r="E96" s="747"/>
      <c r="F96" s="747"/>
      <c r="G96" s="747"/>
      <c r="H96" s="747"/>
      <c r="I96" s="747"/>
      <c r="J96" s="748"/>
    </row>
    <row r="97" spans="1:11">
      <c r="A97" s="749"/>
      <c r="B97" s="750"/>
      <c r="C97" s="750"/>
      <c r="D97" s="750"/>
      <c r="E97" s="750"/>
      <c r="F97" s="750"/>
      <c r="G97" s="750"/>
      <c r="H97" s="750"/>
      <c r="I97" s="750"/>
      <c r="J97" s="751"/>
    </row>
    <row r="98" spans="1:11">
      <c r="A98" s="749"/>
      <c r="B98" s="750"/>
      <c r="C98" s="750"/>
      <c r="D98" s="750"/>
      <c r="E98" s="750"/>
      <c r="F98" s="750"/>
      <c r="G98" s="750"/>
      <c r="H98" s="750"/>
      <c r="I98" s="750"/>
      <c r="J98" s="751"/>
    </row>
    <row r="99" spans="1:11">
      <c r="A99" s="752"/>
      <c r="B99" s="753"/>
      <c r="C99" s="753"/>
      <c r="D99" s="753"/>
      <c r="E99" s="753"/>
      <c r="F99" s="753"/>
      <c r="G99" s="753"/>
      <c r="H99" s="753"/>
      <c r="I99" s="753"/>
      <c r="J99" s="754"/>
    </row>
    <row r="100" spans="1:11">
      <c r="A100" t="s">
        <v>375</v>
      </c>
    </row>
    <row r="101" spans="1:11">
      <c r="A101" s="479" t="s">
        <v>420</v>
      </c>
      <c r="B101" s="479"/>
      <c r="C101" s="479"/>
      <c r="D101" s="479"/>
      <c r="E101" s="479"/>
      <c r="F101" s="479"/>
      <c r="G101" s="479"/>
      <c r="H101" s="479"/>
      <c r="I101" s="479"/>
      <c r="J101" s="479"/>
      <c r="K101" s="479"/>
    </row>
    <row r="102" spans="1:11">
      <c r="A102" s="479"/>
      <c r="B102" s="479"/>
      <c r="C102" s="479"/>
      <c r="D102" s="479"/>
      <c r="E102" s="479"/>
      <c r="F102" s="479"/>
      <c r="G102" s="479"/>
      <c r="H102" s="479"/>
      <c r="I102" s="479"/>
      <c r="J102" s="479"/>
      <c r="K102" s="479"/>
    </row>
    <row r="103" spans="1:11">
      <c r="A103" s="479"/>
      <c r="B103" s="479"/>
      <c r="C103" s="479"/>
      <c r="D103" s="479"/>
      <c r="E103" s="479"/>
      <c r="F103" s="479"/>
      <c r="G103" s="479"/>
      <c r="H103" s="479"/>
      <c r="I103" s="479"/>
      <c r="J103" s="479"/>
      <c r="K103" s="479"/>
    </row>
    <row r="104" spans="1:11">
      <c r="A104" s="479"/>
      <c r="B104" s="479"/>
      <c r="C104" s="479"/>
      <c r="D104" s="479"/>
      <c r="E104" s="479"/>
      <c r="F104" s="479"/>
      <c r="G104" s="479"/>
      <c r="H104" s="479"/>
      <c r="I104" s="479"/>
      <c r="J104" s="479"/>
      <c r="K104" s="479"/>
    </row>
    <row r="105" spans="1:11">
      <c r="A105" s="479"/>
      <c r="B105" s="479"/>
      <c r="C105" s="479"/>
      <c r="D105" s="479"/>
      <c r="E105" s="479"/>
      <c r="F105" s="479"/>
      <c r="G105" s="479"/>
      <c r="H105" s="479"/>
      <c r="I105" s="479"/>
      <c r="J105" s="479"/>
      <c r="K105" s="479"/>
    </row>
    <row r="106" spans="1:11">
      <c r="A106" s="479"/>
      <c r="B106" s="479"/>
      <c r="C106" s="479"/>
      <c r="D106" s="479"/>
      <c r="E106" s="479"/>
      <c r="F106" s="479"/>
      <c r="G106" s="479"/>
      <c r="H106" s="479"/>
      <c r="I106" s="479"/>
      <c r="J106" s="479"/>
      <c r="K106" s="479"/>
    </row>
  </sheetData>
  <mergeCells count="19">
    <mergeCell ref="A64:K68"/>
    <mergeCell ref="A1:K1"/>
    <mergeCell ref="A16:M17"/>
    <mergeCell ref="A21:J24"/>
    <mergeCell ref="A27:K28"/>
    <mergeCell ref="A32:K34"/>
    <mergeCell ref="A37:K39"/>
    <mergeCell ref="A40:K44"/>
    <mergeCell ref="A45:K46"/>
    <mergeCell ref="A49:K52"/>
    <mergeCell ref="A53:K55"/>
    <mergeCell ref="A59:J62"/>
    <mergeCell ref="A101:K106"/>
    <mergeCell ref="A88:A92"/>
    <mergeCell ref="B89:B92"/>
    <mergeCell ref="C89:C92"/>
    <mergeCell ref="D89:D92"/>
    <mergeCell ref="E89:E92"/>
    <mergeCell ref="A96:J99"/>
  </mergeCells>
  <phoneticPr fontId="2"/>
  <pageMargins left="0.7" right="0.7" top="0.75" bottom="0.75" header="0.3" footer="0.3"/>
  <pageSetup paperSize="9" scale="90" fitToHeight="0" orientation="portrait" r:id="rId1"/>
  <rowBreaks count="1" manualBreakCount="1">
    <brk id="5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334</v>
      </c>
    </row>
    <row r="8" spans="1:1" ht="16.5" customHeight="1">
      <c r="A8" s="4" t="s">
        <v>13</v>
      </c>
    </row>
    <row r="9" spans="1:1" ht="16.5" customHeight="1">
      <c r="A9" s="4" t="s">
        <v>14</v>
      </c>
    </row>
    <row r="10" spans="1:1" ht="16.5" customHeight="1">
      <c r="A10" s="4" t="s">
        <v>335</v>
      </c>
    </row>
    <row r="11" spans="1:1" ht="16.5" customHeight="1">
      <c r="A11" s="4" t="s">
        <v>343</v>
      </c>
    </row>
    <row r="12" spans="1:1" ht="16.5" customHeight="1">
      <c r="A12" s="4" t="s">
        <v>15</v>
      </c>
    </row>
    <row r="13" spans="1:1" ht="16.5" customHeight="1">
      <c r="A13" s="4" t="s">
        <v>336</v>
      </c>
    </row>
    <row r="14" spans="1:1" ht="16.5" customHeight="1">
      <c r="A14" s="4" t="s">
        <v>337</v>
      </c>
    </row>
    <row r="15" spans="1:1" ht="16.5" customHeight="1">
      <c r="A15" s="5" t="s">
        <v>16</v>
      </c>
    </row>
    <row r="16" spans="1:1" ht="16.5" customHeight="1">
      <c r="A16" s="4" t="s">
        <v>338</v>
      </c>
    </row>
    <row r="17" spans="1:1" ht="16.5" customHeight="1">
      <c r="A17" s="4" t="s">
        <v>17</v>
      </c>
    </row>
    <row r="18" spans="1:1" ht="16.5" customHeight="1">
      <c r="A18" s="5" t="s">
        <v>18</v>
      </c>
    </row>
    <row r="19" spans="1:1" ht="16.5" customHeight="1">
      <c r="A19" s="4" t="s">
        <v>339</v>
      </c>
    </row>
    <row r="20" spans="1:1" ht="16.5" customHeight="1">
      <c r="A20" s="5" t="s">
        <v>19</v>
      </c>
    </row>
    <row r="21" spans="1:1" ht="16.5" customHeight="1">
      <c r="A21" s="4" t="s">
        <v>340</v>
      </c>
    </row>
    <row r="22" spans="1:1" ht="16.5" customHeight="1">
      <c r="A22" s="5" t="s">
        <v>20</v>
      </c>
    </row>
    <row r="23" spans="1:1" ht="16.5" customHeight="1">
      <c r="A23" s="4" t="s">
        <v>342</v>
      </c>
    </row>
    <row r="24" spans="1:1" ht="16.5" customHeight="1">
      <c r="A24" s="4" t="s">
        <v>21</v>
      </c>
    </row>
    <row r="25" spans="1:1" ht="16.5" customHeight="1">
      <c r="A25" s="4" t="s">
        <v>341</v>
      </c>
    </row>
    <row r="26" spans="1:1" ht="16.5" customHeight="1">
      <c r="A26" s="4" t="s">
        <v>198</v>
      </c>
    </row>
    <row r="27" spans="1:1" ht="16.5" customHeight="1">
      <c r="A27" s="4" t="s">
        <v>199</v>
      </c>
    </row>
    <row r="28" spans="1:1" s="296" customFormat="1" ht="18" customHeight="1">
      <c r="A28" s="297" t="s">
        <v>324</v>
      </c>
    </row>
    <row r="29" spans="1:1" s="296" customFormat="1" ht="18" customHeight="1">
      <c r="A29" s="297" t="s">
        <v>325</v>
      </c>
    </row>
    <row r="30" spans="1:1" s="296" customFormat="1" ht="18" customHeight="1">
      <c r="A30" s="297" t="s">
        <v>326</v>
      </c>
    </row>
    <row r="31" spans="1:1" s="296" customFormat="1" ht="18" customHeight="1">
      <c r="A31" s="297" t="s">
        <v>327</v>
      </c>
    </row>
    <row r="32" spans="1:1" s="296" customFormat="1" ht="18" customHeight="1">
      <c r="A32" s="297" t="s">
        <v>328</v>
      </c>
    </row>
    <row r="33" spans="1:1" s="296" customFormat="1" ht="18" customHeight="1">
      <c r="A33" s="297" t="s">
        <v>329</v>
      </c>
    </row>
    <row r="34" spans="1:1" s="296" customFormat="1" ht="18" customHeight="1">
      <c r="A34" s="297" t="s">
        <v>330</v>
      </c>
    </row>
    <row r="35" spans="1:1" s="296" customFormat="1" ht="18" customHeight="1">
      <c r="A35" s="297" t="s">
        <v>331</v>
      </c>
    </row>
    <row r="36" spans="1:1" s="296" customFormat="1" ht="18" customHeight="1">
      <c r="A36" s="297" t="s">
        <v>332</v>
      </c>
    </row>
    <row r="37" spans="1:1" s="296" customFormat="1" ht="18" customHeight="1" thickBot="1">
      <c r="A37" s="298" t="s">
        <v>333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入力①（基本情報入力シート）</vt:lpstr>
      <vt:lpstr>入力③（別紙様式3-1）</vt:lpstr>
      <vt:lpstr>入力②（別紙様式3-2）</vt:lpstr>
      <vt:lpstr>【参考】基準額について</vt:lpstr>
      <vt:lpstr>【参考】サービス名一覧</vt:lpstr>
      <vt:lpstr>'入力②（別紙様式3-2）'!_new1</vt:lpstr>
      <vt:lpstr>_new1</vt:lpstr>
      <vt:lpstr>【参考】サービス名一覧!erea</vt:lpstr>
      <vt:lpstr>【参考】サービス名一覧!new</vt:lpstr>
      <vt:lpstr>【参考】サービス名一覧!Print_Area</vt:lpstr>
      <vt:lpstr>【参考】基準額について!Print_Area</vt:lpstr>
      <vt:lpstr>はじめに!Print_Area</vt:lpstr>
      <vt:lpstr>'入力①（基本情報入力シート）'!Print_Area</vt:lpstr>
      <vt:lpstr>'入力②（別紙様式3-2）'!Print_Area</vt:lpstr>
      <vt:lpstr>'入力③（別紙様式3-1）'!Print_Area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Administrator</cp:lastModifiedBy>
  <cp:lastPrinted>2022-06-29T02:16:27Z</cp:lastPrinted>
  <dcterms:created xsi:type="dcterms:W3CDTF">2018-06-19T01:27:02Z</dcterms:created>
  <dcterms:modified xsi:type="dcterms:W3CDTF">2022-06-29T02:16:40Z</dcterms:modified>
</cp:coreProperties>
</file>