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31_決算\05_決算状況の公表【財政状況資料集】\R04決算\240305【3.14〆等】令和４年度財政状況資料集の作成及び提出について（依頼）\02_回答\03栃木市\3.18県様式差し替え（最終）\"/>
    </mc:Choice>
  </mc:AlternateContent>
  <bookViews>
    <workbookView xWindow="0" yWindow="0" windowWidth="28800" windowHeight="12315" tabRatio="70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12" l="1"/>
  <c r="CW102" i="12"/>
  <c r="DB102" i="12"/>
  <c r="DL102" i="12"/>
  <c r="DQ102" i="12"/>
  <c r="CR102"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U34" i="10"/>
  <c r="U35" i="10" s="1"/>
  <c r="U36" i="10" s="1"/>
  <c r="C34" i="10"/>
  <c r="AM34" i="10" s="1"/>
  <c r="AM35" i="10" s="1"/>
  <c r="BE34" i="10" l="1"/>
  <c r="BE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<sst xmlns="http://schemas.openxmlformats.org/spreadsheetml/2006/main" count="1074" uniqueCount="590">
  <si>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</si>
  <si>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</si>
  <si>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</si>
  <si>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</si>
  <si>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</si>
  <si>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</si>
  <si>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</si>
  <si>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</si>
  <si>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</si>
  <si>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</si>
  <si>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</si>
  <si>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</si>
  <si>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</si>
  <si>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</si>
  <si>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</si>
  <si>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</si>
  <si>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</si>
  <si>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</si>
  <si>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</si>
  <si>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</si>
  <si>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</si>
  <si>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</si>
  <si>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</si>
  <si>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</si>
  <si>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</si>
  <si>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</si>
  <si>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</si>
  <si>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</si>
  <si>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</si>
  <si>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</si>
  <si>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</si>
  <si>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</si>
  <si>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</si>
  <si>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</si>
  <si>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</si>
  <si>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</si>
  <si>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</si>
  <si>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</si>
  <si>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</si>
  <si>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</si>
  <si>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</si>
  <si>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</si>
  <si>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</si>
  <si>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</si>
  <si>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</si>
  <si>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</si>
  <si>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</si>
  <si>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</si>
  <si>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</si>
  <si>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</si>
  <si>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</si>
  <si>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</si>
  <si>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</si>
  <si>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</si>
  <si>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</si>
  <si>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</si>
  <si>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</si>
  <si>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</si>
  <si>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</si>
  <si>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</si>
  <si>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</si>
  <si>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</si>
  <si>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</si>
  <si>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</si>
  <si>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</si>
  <si>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</si>
  <si>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</si>
  <si>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</si>
  <si>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</si>
  <si>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</si>
  <si>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</si>
  <si>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</si>
  <si>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</si>
  <si>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</si>
  <si>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</si>
  <si>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</si>
  <si>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</si>
  <si>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</si>
  <si>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</si>
  <si>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</si>
  <si>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</si>
  <si>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</si>
  <si>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</si>
  <si>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</si>
  <si>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</si>
  <si>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</si>
  <si>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</si>
  <si>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</si>
  <si>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</si>
  <si>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</si>
  <si>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</si>
  <si>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</si>
  <si>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</si>
  <si>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</si>
  <si>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</si>
  <si>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</si>
  <si>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</si>
  <si>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</si>
  <si>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</si>
  <si>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</si>
  <si>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</si>
  <si>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</si>
  <si>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</si>
  <si>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</si>
  <si>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</si>
  <si>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</si>
  <si>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</si>
  <si>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</si>
  <si>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</si>
  <si>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</si>
  <si>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</si>
  <si>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</si>
  <si>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</si>
  <si>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</si>
  <si>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</si>
  <si>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</si>
  <si>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</si>
  <si>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</si>
  <si>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</si>
  <si>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</si>
  <si>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</si>
  <si>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</si>
  <si>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</si>
  <si>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</si>
  <si>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</si>
  <si>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</si>
  <si>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</si>
  <si>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</si>
  <si>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</si>
  <si>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</si>
  <si>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</si>
  <si>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</si>
  <si>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</si>
  <si>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</si>
  <si>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</si>
  <si>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</si>
  <si>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</si>
  <si>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</si>
  <si>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</si>
  <si>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</si>
  <si>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</si>
  <si>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</si>
  <si>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</si>
  <si>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</si>
  <si>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</si>
  <si>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</si>
  <si>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</si>
  <si>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</si>
  <si>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</si>
  <si>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</si>
  <si>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</si>
  <si>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</si>
  <si>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</si>
  <si>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</si>
  <si>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</si>
  <si>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</si>
  <si>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</si>
  <si>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</si>
  <si>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</si>
  <si>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</si>
  <si>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</si>
  <si>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</si>
  <si>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</si>
  <si>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</si>
  <si>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</si>
  <si>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</si>
  <si>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</si>
  <si>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</si>
  <si>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</si>
  <si>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</si>
  <si>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</si>
  <si>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</si>
  <si>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</si>
  <si>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</si>
  <si>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</si>
  <si>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</si>
  <si>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</si>
  <si>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</si>
  <si>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</si>
  <si>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</si>
  <si>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</si>
  <si>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</si>
  <si>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</si>
  <si>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</si>
  <si>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</si>
  <si>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</si>
  <si>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</si>
  <si>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</si>
  <si>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</si>
  <si>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</si>
  <si>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</si>
  <si>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</si>
  <si>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</si>
  <si>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</si>
  <si>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</si>
  <si>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</si>
  <si>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</si>
  <si>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</si>
  <si>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</si>
  <si>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</si>
  <si>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</si>
  <si>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</si>
  <si>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</si>
  <si>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</si>
  <si>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</si>
  <si>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</si>
  <si>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</si>
  <si>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</si>
  <si>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</si>
  <si>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</si>
  <si>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</si>
  <si>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</si>
  <si>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</si>
  <si>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</si>
  <si>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</si>
  <si>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</si>
  <si>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</si>
  <si>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</si>
  <si>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</si>
  <si>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</si>
  <si>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</si>
  <si>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</si>
  <si>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</si>
  <si>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</si>
  <si>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</si>
  <si>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</si>
  <si>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</si>
  <si>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</si>
  <si>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</si>
  <si>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</si>
  <si>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</si>
  <si>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</si>
  <si>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</si>
  <si>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</si>
  <si>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</si>
  <si>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</si>
  <si>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</si>
  <si>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</si>
  <si>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</si>
  <si>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</si>
  <si>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</si>
  <si>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</si>
  <si>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</si>
  <si>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</si>
  <si>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</si>
  <si>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</si>
  <si>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</si>
  <si>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</si>
  <si>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</si>
  <si>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</si>
  <si>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</si>
  <si>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</si>
  <si>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</si>
  <si>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</si>
  <si>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</si>
  <si>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</si>
  <si>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</si>
  <si>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</si>
  <si>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</si>
  <si>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</si>
  <si>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</si>
  <si>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</si>
  <si>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</si>
  <si>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</si>
  <si>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</si>
  <si>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</si>
  <si>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</si>
  <si>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</si>
  <si>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</si>
  <si>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</si>
  <si>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</si>
  <si>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</si>
  <si>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</si>
  <si>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</si>
  <si>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</si>
  <si>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</si>
  <si>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</si>
  <si>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</si>
  <si>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</si>
  <si>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</si>
  <si>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</si>
  <si>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</si>
  <si>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</si>
  <si>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</si>
  <si>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</si>
  <si>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</si>
  <si>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</si>
  <si>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</si>
  <si>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</si>
  <si>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</si>
  <si>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</si>
  <si>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</si>
  <si>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</si>
  <si>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</si>
  <si>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</si>
  <si>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</si>
  <si>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</si>
  <si>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</si>
  <si>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</si>
  <si>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</si>
  <si>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</si>
  <si>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</si>
  <si>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</si>
  <si>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</si>
  <si>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</si>
  <si>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</si>
  <si>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</si>
  <si>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</si>
  <si>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</si>
  <si>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</si>
  <si>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</si>
  <si>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</si>
  <si>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</si>
  <si>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</si>
  <si>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</si>
  <si>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</si>
  <si>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</si>
  <si>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</si>
  <si>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</si>
  <si>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</si>
  <si>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</si>
  <si>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</si>
  <si>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</si>
  <si>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</si>
  <si>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</si>
  <si>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</si>
  <si>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</si>
  <si>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</si>
  <si>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</si>
  <si>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</si>
  <si>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</si>
  <si>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</si>
  <si>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</si>
  <si>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</si>
  <si>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</si>
  <si>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</si>
  <si>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</si>
  <si>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</si>
  <si>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</si>
  <si>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</si>
  <si>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</si>
  <si>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</si>
  <si>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</si>
  <si>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</si>
  <si>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</si>
  <si>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</si>
  <si>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</si>
  <si>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</si>
  <si>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</si>
  <si>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</si>
  <si>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</si>
  <si>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</si>
  <si>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</si>
  <si>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</si>
  <si>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</si>
  <si>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</si>
  <si>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</si>
  <si>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</si>
  <si>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</si>
  <si>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</si>
  <si>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</si>
  <si>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</si>
  <si>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</si>
  <si>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</si>
  <si>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</si>
  <si>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</si>
  <si>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</si>
  <si>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</si>
  <si>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</si>
  <si>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</si>
  <si>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</si>
  <si>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</si>
  <si>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</si>
  <si>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</si>
  <si>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</si>
  <si>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</si>
  <si>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</si>
  <si>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</si>
  <si>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</si>
  <si>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</si>
  <si>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</si>
  <si>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</si>
  <si>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</si>
  <si>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</si>
  <si>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</si>
  <si>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</si>
  <si>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</si>
  <si>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</si>
  <si>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</si>
  <si>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</si>
  <si>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</si>
  <si>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</si>
  <si>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</si>
  <si>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</si>
  <si>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</si>
  <si>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</si>
  <si>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</si>
  <si>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</si>
  <si>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</si>
  <si>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</si>
  <si>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</si>
  <si>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</si>
  <si>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</si>
  <si>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</si>
  <si>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</si>
  <si>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</si>
  <si>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</si>
  <si>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</si>
  <si>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</si>
  <si>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</si>
  <si>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栃木インター西産業団地特別会計</t>
    <phoneticPr fontId="5"/>
  </si>
  <si>
    <t>平川産業団地特別会計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</si>
  <si>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</si>
  <si>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</si>
  <si>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</si>
  <si>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</si>
  <si>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</si>
  <si>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</si>
  <si>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</si>
  <si>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</si>
  <si>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</si>
  <si>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</si>
  <si>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</si>
  <si>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</si>
  <si>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</si>
  <si>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</si>
  <si>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</si>
  <si>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</si>
  <si>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</si>
  <si>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</si>
  <si>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</si>
  <si>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</si>
  <si>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</si>
  <si>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</si>
  <si>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</si>
  <si>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</si>
  <si>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</si>
  <si>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</si>
  <si>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</si>
  <si>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</si>
  <si>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</si>
  <si>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</si>
  <si>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</si>
  <si>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</si>
  <si>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</si>
  <si>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</si>
  <si>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</si>
  <si>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</si>
  <si>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</si>
  <si>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</si>
  <si>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</si>
  <si>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</si>
  <si>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</si>
  <si>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</si>
  <si>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</si>
  <si>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</si>
  <si>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</si>
  <si>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</si>
  <si>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</si>
  <si>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</si>
  <si>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</si>
  <si>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</si>
  <si>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</si>
  <si>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</si>
  <si>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</si>
  <si>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</si>
  <si>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</si>
  <si>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</si>
  <si>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</si>
  <si>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</si>
  <si>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</si>
  <si>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</si>
  <si>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</si>
  <si>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</si>
  <si>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</si>
  <si>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</si>
  <si>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</si>
  <si>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</si>
  <si>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</si>
  <si>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</si>
  <si>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</si>
  <si>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</si>
  <si>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</si>
  <si>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</si>
  <si>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</si>
  <si>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</si>
  <si>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</si>
  <si>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</si>
  <si>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</si>
  <si>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</si>
  <si>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</si>
  <si>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</si>
  <si>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</si>
  <si>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</si>
  <si>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</si>
  <si>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</si>
  <si>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</si>
  <si>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</si>
  <si>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</si>
  <si>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</si>
  <si>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</si>
  <si>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</si>
  <si>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</si>
  <si>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</si>
  <si>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</si>
  <si>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</si>
  <si>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</si>
  <si>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</si>
  <si>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</si>
  <si>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</si>
  <si>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</si>
  <si>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</si>
  <si>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</si>
  <si>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</si>
  <si>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</si>
  <si>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</si>
  <si>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</si>
  <si>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</si>
  <si>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</si>
  <si>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</si>
  <si>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</si>
  <si>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</si>
  <si>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</si>
  <si>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</si>
  <si>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</si>
  <si>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</si>
  <si>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</si>
  <si>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</si>
  <si>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</si>
  <si>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</si>
  <si>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</si>
  <si>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</si>
  <si>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</si>
  <si>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</si>
  <si>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</si>
  <si>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</si>
  <si>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</si>
  <si>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</si>
  <si>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</si>
  <si>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</si>
  <si>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</si>
  <si>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</si>
  <si>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</si>
  <si>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</si>
  <si>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</si>
  <si>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</si>
  <si>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</si>
  <si>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</si>
  <si>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</si>
  <si>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</si>
  <si>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</si>
  <si>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</si>
  <si>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</si>
  <si>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</si>
  <si>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4.99</t>
  </si>
  <si>
    <t>一般会計</t>
  </si>
  <si>
    <t>水道事業会計</t>
  </si>
  <si>
    <t>下水道事業会計</t>
  </si>
  <si>
    <t>介護保険特別会計</t>
  </si>
  <si>
    <t>国民健康保険特別会計</t>
  </si>
  <si>
    <t>後期高齢者医療特別会計</t>
  </si>
  <si>
    <t>栃木インター西産業団地特別会計</t>
  </si>
  <si>
    <t>平川産業団地特別会計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</si>
  <si>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</si>
  <si>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</si>
  <si>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</si>
  <si>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</si>
  <si>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</si>
  <si>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</si>
  <si>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</si>
  <si>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</si>
  <si>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</si>
  <si>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</si>
  <si>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</si>
  <si>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</si>
  <si>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</si>
  <si>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</si>
  <si>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</si>
  <si>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</si>
  <si>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</si>
  <si>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栃木市農業公社</t>
    <rPh sb="0" eb="2">
      <t>トチギ</t>
    </rPh>
    <rPh sb="2" eb="3">
      <t>シ</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</si>
  <si>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</si>
  <si>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</si>
  <si>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</si>
  <si>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t>
  </si>
  <si>
    <t>大澤基金</t>
    <rPh sb="0" eb="2">
      <t>オオサワ</t>
    </rPh>
    <rPh sb="2" eb="4">
      <t>キキン</t>
    </rPh>
    <phoneticPr fontId="5"/>
  </si>
  <si>
    <t>公共施設整備等基金</t>
    <rPh sb="0" eb="9">
      <t>コウキョウシセツセイビトウキキン</t>
    </rPh>
    <phoneticPr fontId="5"/>
  </si>
  <si>
    <t>庁舎建設基金</t>
    <rPh sb="0" eb="6">
      <t>チョウシャケンセツキキン</t>
    </rPh>
    <phoneticPr fontId="5"/>
  </si>
  <si>
    <t>新型コロナウイルス感染症対策基金</t>
    <rPh sb="0" eb="2">
      <t>シンガタ</t>
    </rPh>
    <rPh sb="9" eb="16">
      <t>カンセンショウタイサクキキン</t>
    </rPh>
    <phoneticPr fontId="5"/>
  </si>
  <si>
    <t>新型コロナウイルス感染症対策中小企業緊急資金利子補助事業基金</t>
    <rPh sb="0" eb="2">
      <t>シンガタ</t>
    </rPh>
    <rPh sb="9" eb="12">
      <t>カンセンショウ</t>
    </rPh>
    <rPh sb="12" eb="14">
      <t>タイサク</t>
    </rPh>
    <rPh sb="14" eb="16">
      <t>チュウショウ</t>
    </rPh>
    <rPh sb="16" eb="18">
      <t>キギョウ</t>
    </rPh>
    <rPh sb="18" eb="20">
      <t>キンキュウ</t>
    </rPh>
    <rPh sb="20" eb="22">
      <t>シキン</t>
    </rPh>
    <rPh sb="22" eb="24">
      <t>リシ</t>
    </rPh>
    <rPh sb="24" eb="26">
      <t>ホジョ</t>
    </rPh>
    <rPh sb="26" eb="28">
      <t>ジギョウ</t>
    </rPh>
    <rPh sb="28" eb="3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</si>
</sst>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BEBF-4505-B6FB-6101E27084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37052</c:v>
                </c:pt>
                <c:pt idx="1">
                  <c:v>48838</c:v>
                </c:pt>
                <c:pt idx="2">
                  <c:v>58403</c:v>
                </c:pt>
                <c:pt idx="3">
                  <c:v>38935</c:v>
                </c:pt>
                <c:pt idx="4">
                  <c:v>35065</c:v>
                </c:pt>
              </c:numCache>
            </c:numRef>
          </c:val>
          <c:smooth val="0"/>
          <c:extLst>
            <c:ext xmlns:c16="http://schemas.microsoft.com/office/drawing/2014/chart" uri="{C3380CC4-5D6E-409C-BE32-E72D297353CC}">
              <c16:uniqueId val="{00000001-BEBF-4505-B6FB-6101E27084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7.43</c:v>
                </c:pt>
                <c:pt idx="1">
                  <c:v>14.14</c:v>
                </c:pt>
                <c:pt idx="2">
                  <c:v>12.73</c:v>
                </c:pt>
                <c:pt idx="3">
                  <c:v>9.48</c:v>
                </c:pt>
                <c:pt idx="4">
                  <c:v>11.51</c:v>
                </c:pt>
              </c:numCache>
            </c:numRef>
          </c:val>
          <c:extLst>
            <c:ext xmlns:c16="http://schemas.microsoft.com/office/drawing/2014/chart" uri="{C3380CC4-5D6E-409C-BE32-E72D297353CC}">
              <c16:uniqueId val="{00000000-C57B-4978-B224-E79B14A3F4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22.12</c:v>
                </c:pt>
                <c:pt idx="1">
                  <c:v>10.88</c:v>
                </c:pt>
                <c:pt idx="2">
                  <c:v>15.46</c:v>
                </c:pt>
                <c:pt idx="3">
                  <c:v>21.77</c:v>
                </c:pt>
                <c:pt idx="4">
                  <c:v>21.46</c:v>
                </c:pt>
              </c:numCache>
            </c:numRef>
          </c:val>
          <c:extLst>
            <c:ext xmlns:c16="http://schemas.microsoft.com/office/drawing/2014/chart" uri="{C3380CC4-5D6E-409C-BE32-E72D297353CC}">
              <c16:uniqueId val="{00000001-C57B-4978-B224-E79B14A3F4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3.05</c:v>
                </c:pt>
                <c:pt idx="1">
                  <c:v>-4.99</c:v>
                </c:pt>
                <c:pt idx="2">
                  <c:v>4.17</c:v>
                </c:pt>
                <c:pt idx="3">
                  <c:v>3.68</c:v>
                </c:pt>
                <c:pt idx="4">
                  <c:v>1.07</c:v>
                </c:pt>
              </c:numCache>
            </c:numRef>
          </c:val>
          <c:smooth val="0"/>
          <c:extLst>
            <c:ext xmlns:c16="http://schemas.microsoft.com/office/drawing/2014/chart" uri="{C3380CC4-5D6E-409C-BE32-E72D297353CC}">
              <c16:uniqueId val="{00000002-C57B-4978-B224-E79B14A3F4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3.64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26-46CB-AA09-CD6458C411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26-46CB-AA09-CD6458C411F5}"/>
            </c:ext>
          </c:extLst>
        </c:ser>
        <c:ser>
          <c:idx val="2"/>
          <c:order val="2"/>
          <c:tx>
            <c:strRef>
              <c:f>データシート!$A$29</c:f>
              <c:strCache>
                <c:ptCount val="1"/>
                <c:pt idx="0">
                  <c:v>平川産業団地特別会計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3526-46CB-AA09-CD6458C411F5}"/>
            </c:ext>
          </c:extLst>
        </c:ser>
        <c:ser>
          <c:idx val="3"/>
          <c:order val="3"/>
          <c:tx>
            <c:strRef>
              <c:f>データシート!$A$30</c:f>
              <c:strCache>
                <c:ptCount val="1"/>
                <c:pt idx="0">
                  <c:v>栃木インター西産業団地特別会計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3526-46CB-AA09-CD6458C411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4-3526-46CB-AA09-CD6458C411F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1.93</c:v>
                </c:pt>
                <c:pt idx="2">
                  <c:v>#N/A</c:v>
                </c:pt>
                <c:pt idx="3">
                  <c:v>1.22</c:v>
                </c:pt>
                <c:pt idx="4">
                  <c:v>#N/A</c:v>
                </c:pt>
                <c:pt idx="5">
                  <c:v>1.44</c:v>
                </c:pt>
                <c:pt idx="6">
                  <c:v>#N/A</c:v>
                </c:pt>
                <c:pt idx="7">
                  <c:v>1.1200000000000001</c:v>
                </c:pt>
                <c:pt idx="8">
                  <c:v>#N/A</c:v>
                </c:pt>
                <c:pt idx="9">
                  <c:v>0.85</c:v>
                </c:pt>
              </c:numCache>
            </c:numRef>
          </c:val>
          <c:extLst>
            <c:ext xmlns:c16="http://schemas.microsoft.com/office/drawing/2014/chart" uri="{C3380CC4-5D6E-409C-BE32-E72D297353CC}">
              <c16:uniqueId val="{00000005-3526-46CB-AA09-CD6458C411F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0.38</c:v>
                </c:pt>
                <c:pt idx="4">
                  <c:v>#N/A</c:v>
                </c:pt>
                <c:pt idx="5">
                  <c:v>0.69</c:v>
                </c:pt>
                <c:pt idx="6">
                  <c:v>#N/A</c:v>
                </c:pt>
                <c:pt idx="7">
                  <c:v>1.21</c:v>
                </c:pt>
                <c:pt idx="8">
                  <c:v>#N/A</c:v>
                </c:pt>
                <c:pt idx="9">
                  <c:v>1.99</c:v>
                </c:pt>
              </c:numCache>
            </c:numRef>
          </c:val>
          <c:extLst>
            <c:ext xmlns:c16="http://schemas.microsoft.com/office/drawing/2014/chart" uri="{C3380CC4-5D6E-409C-BE32-E72D297353CC}">
              <c16:uniqueId val="{00000006-3526-46CB-AA09-CD6458C411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1.65</c:v>
                </c:pt>
                <c:pt idx="2">
                  <c:v>#N/A</c:v>
                </c:pt>
                <c:pt idx="3">
                  <c:v>2.1800000000000002</c:v>
                </c:pt>
                <c:pt idx="4">
                  <c:v>#N/A</c:v>
                </c:pt>
                <c:pt idx="5">
                  <c:v>3.07</c:v>
                </c:pt>
                <c:pt idx="6">
                  <c:v>#N/A</c:v>
                </c:pt>
                <c:pt idx="7">
                  <c:v>2.64</c:v>
                </c:pt>
                <c:pt idx="8">
                  <c:v>#N/A</c:v>
                </c:pt>
                <c:pt idx="9">
                  <c:v>2.71</c:v>
                </c:pt>
              </c:numCache>
            </c:numRef>
          </c:val>
          <c:extLst>
            <c:ext xmlns:c16="http://schemas.microsoft.com/office/drawing/2014/chart" uri="{C3380CC4-5D6E-409C-BE32-E72D297353CC}">
              <c16:uniqueId val="{00000007-3526-46CB-AA09-CD6458C411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9.36</c:v>
                </c:pt>
                <c:pt idx="2">
                  <c:v>#N/A</c:v>
                </c:pt>
                <c:pt idx="3">
                  <c:v>8.27</c:v>
                </c:pt>
                <c:pt idx="4">
                  <c:v>#N/A</c:v>
                </c:pt>
                <c:pt idx="5">
                  <c:v>6.74</c:v>
                </c:pt>
                <c:pt idx="6">
                  <c:v>#N/A</c:v>
                </c:pt>
                <c:pt idx="7">
                  <c:v>5.84</c:v>
                </c:pt>
                <c:pt idx="8">
                  <c:v>#N/A</c:v>
                </c:pt>
                <c:pt idx="9">
                  <c:v>5.99</c:v>
                </c:pt>
              </c:numCache>
            </c:numRef>
          </c:val>
          <c:extLst>
            <c:ext xmlns:c16="http://schemas.microsoft.com/office/drawing/2014/chart" uri="{C3380CC4-5D6E-409C-BE32-E72D297353CC}">
              <c16:uniqueId val="{00000008-3526-46CB-AA09-CD6458C411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7.42</c:v>
                </c:pt>
                <c:pt idx="2">
                  <c:v>#N/A</c:v>
                </c:pt>
                <c:pt idx="3">
                  <c:v>14.13</c:v>
                </c:pt>
                <c:pt idx="4">
                  <c:v>#N/A</c:v>
                </c:pt>
                <c:pt idx="5">
                  <c:v>12.72</c:v>
                </c:pt>
                <c:pt idx="6">
                  <c:v>#N/A</c:v>
                </c:pt>
                <c:pt idx="7">
                  <c:v>9.4700000000000006</c:v>
                </c:pt>
                <c:pt idx="8">
                  <c:v>#N/A</c:v>
                </c:pt>
                <c:pt idx="9">
                  <c:v>11.5</c:v>
                </c:pt>
              </c:numCache>
            </c:numRef>
          </c:val>
          <c:extLst>
            <c:ext xmlns:c16="http://schemas.microsoft.com/office/drawing/2014/chart" uri="{C3380CC4-5D6E-409C-BE32-E72D297353CC}">
              <c16:uniqueId val="{00000009-3526-46CB-AA09-CD6458C411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5625</c:v>
                </c:pt>
                <c:pt idx="5">
                  <c:v>5186</c:v>
                </c:pt>
                <c:pt idx="8">
                  <c:v>5517</c:v>
                </c:pt>
                <c:pt idx="11">
                  <c:v>5513</c:v>
                </c:pt>
                <c:pt idx="14">
                  <c:v>5614</c:v>
                </c:pt>
              </c:numCache>
            </c:numRef>
          </c:val>
          <c:extLst>
            <c:ext xmlns:c16="http://schemas.microsoft.com/office/drawing/2014/chart" uri="{C3380CC4-5D6E-409C-BE32-E72D297353CC}">
              <c16:uniqueId val="{00000000-D0A8-4E3D-B59B-BA421F8BC7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A8-4E3D-B59B-BA421F8BC7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12</c:v>
                </c:pt>
                <c:pt idx="6">
                  <c:v>0</c:v>
                </c:pt>
                <c:pt idx="9">
                  <c:v>0</c:v>
                </c:pt>
                <c:pt idx="12">
                  <c:v>0</c:v>
                </c:pt>
              </c:numCache>
            </c:numRef>
          </c:val>
          <c:extLst>
            <c:ext xmlns:c16="http://schemas.microsoft.com/office/drawing/2014/chart" uri="{C3380CC4-5D6E-409C-BE32-E72D297353CC}">
              <c16:uniqueId val="{00000002-D0A8-4E3D-B59B-BA421F8BC7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20</c:v>
                </c:pt>
                <c:pt idx="6">
                  <c:v>20</c:v>
                </c:pt>
                <c:pt idx="9">
                  <c:v>19</c:v>
                </c:pt>
                <c:pt idx="12">
                  <c:v>19</c:v>
                </c:pt>
              </c:numCache>
            </c:numRef>
          </c:val>
          <c:extLst>
            <c:ext xmlns:c16="http://schemas.microsoft.com/office/drawing/2014/chart" uri="{C3380CC4-5D6E-409C-BE32-E72D297353CC}">
              <c16:uniqueId val="{00000003-D0A8-4E3D-B59B-BA421F8BC7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1890</c:v>
                </c:pt>
                <c:pt idx="3">
                  <c:v>1750</c:v>
                </c:pt>
                <c:pt idx="6">
                  <c:v>1751</c:v>
                </c:pt>
                <c:pt idx="9">
                  <c:v>1490</c:v>
                </c:pt>
                <c:pt idx="12">
                  <c:v>1472</c:v>
                </c:pt>
              </c:numCache>
            </c:numRef>
          </c:val>
          <c:extLst>
            <c:ext xmlns:c16="http://schemas.microsoft.com/office/drawing/2014/chart" uri="{C3380CC4-5D6E-409C-BE32-E72D297353CC}">
              <c16:uniqueId val="{00000004-D0A8-4E3D-B59B-BA421F8BC7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A8-4E3D-B59B-BA421F8BC7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A8-4E3D-B59B-BA421F8BC7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6306</c:v>
                </c:pt>
                <c:pt idx="3">
                  <c:v>6484</c:v>
                </c:pt>
                <c:pt idx="6">
                  <c:v>6481</c:v>
                </c:pt>
                <c:pt idx="9">
                  <c:v>6379</c:v>
                </c:pt>
                <c:pt idx="12">
                  <c:v>6858</c:v>
                </c:pt>
              </c:numCache>
            </c:numRef>
          </c:val>
          <c:extLst>
            <c:ext xmlns:c16="http://schemas.microsoft.com/office/drawing/2014/chart" uri="{C3380CC4-5D6E-409C-BE32-E72D297353CC}">
              <c16:uniqueId val="{00000007-D0A8-4E3D-B59B-BA421F8BC7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2616</c:v>
                </c:pt>
                <c:pt idx="2">
                  <c:v>#N/A</c:v>
                </c:pt>
                <c:pt idx="3">
                  <c:v>#N/A</c:v>
                </c:pt>
                <c:pt idx="4">
                  <c:v>3080</c:v>
                </c:pt>
                <c:pt idx="5">
                  <c:v>#N/A</c:v>
                </c:pt>
                <c:pt idx="6">
                  <c:v>#N/A</c:v>
                </c:pt>
                <c:pt idx="7">
                  <c:v>2735</c:v>
                </c:pt>
                <c:pt idx="8">
                  <c:v>#N/A</c:v>
                </c:pt>
                <c:pt idx="9">
                  <c:v>#N/A</c:v>
                </c:pt>
                <c:pt idx="10">
                  <c:v>2375</c:v>
                </c:pt>
                <c:pt idx="11">
                  <c:v>#N/A</c:v>
                </c:pt>
                <c:pt idx="12">
                  <c:v>#N/A</c:v>
                </c:pt>
                <c:pt idx="13">
                  <c:v>2735</c:v>
                </c:pt>
                <c:pt idx="14">
                  <c:v>#N/A</c:v>
                </c:pt>
              </c:numCache>
            </c:numRef>
          </c:val>
          <c:smooth val="0"/>
          <c:extLst>
            <c:ext xmlns:c16="http://schemas.microsoft.com/office/drawing/2014/chart" uri="{C3380CC4-5D6E-409C-BE32-E72D297353CC}">
              <c16:uniqueId val="{00000008-D0A8-4E3D-B59B-BA421F8BC7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57361</c:v>
                </c:pt>
                <c:pt idx="5">
                  <c:v>58229</c:v>
                </c:pt>
                <c:pt idx="8">
                  <c:v>59222</c:v>
                </c:pt>
                <c:pt idx="11">
                  <c:v>59164</c:v>
                </c:pt>
                <c:pt idx="14">
                  <c:v>53591</c:v>
                </c:pt>
              </c:numCache>
            </c:numRef>
          </c:val>
          <c:extLst>
            <c:ext xmlns:c16="http://schemas.microsoft.com/office/drawing/2014/chart" uri="{C3380CC4-5D6E-409C-BE32-E72D297353CC}">
              <c16:uniqueId val="{00000000-0D5F-4513-85AD-BC05D5AAE3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5771</c:v>
                </c:pt>
                <c:pt idx="5">
                  <c:v>5849</c:v>
                </c:pt>
                <c:pt idx="8">
                  <c:v>5655</c:v>
                </c:pt>
                <c:pt idx="11">
                  <c:v>5553</c:v>
                </c:pt>
                <c:pt idx="14">
                  <c:v>6272</c:v>
                </c:pt>
              </c:numCache>
            </c:numRef>
          </c:val>
          <c:extLst>
            <c:ext xmlns:c16="http://schemas.microsoft.com/office/drawing/2014/chart" uri="{C3380CC4-5D6E-409C-BE32-E72D297353CC}">
              <c16:uniqueId val="{00000001-0D5F-4513-85AD-BC05D5AAE3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14162</c:v>
                </c:pt>
                <c:pt idx="5">
                  <c:v>10478</c:v>
                </c:pt>
                <c:pt idx="8">
                  <c:v>12627</c:v>
                </c:pt>
                <c:pt idx="11">
                  <c:v>18054</c:v>
                </c:pt>
                <c:pt idx="14">
                  <c:v>18540</c:v>
                </c:pt>
              </c:numCache>
            </c:numRef>
          </c:val>
          <c:extLst>
            <c:ext xmlns:c16="http://schemas.microsoft.com/office/drawing/2014/chart" uri="{C3380CC4-5D6E-409C-BE32-E72D297353CC}">
              <c16:uniqueId val="{00000002-0D5F-4513-85AD-BC05D5AAE3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5F-4513-85AD-BC05D5AAE3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5F-4513-85AD-BC05D5AAE3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92</c:v>
                </c:pt>
                <c:pt idx="3">
                  <c:v>90</c:v>
                </c:pt>
                <c:pt idx="6">
                  <c:v>200</c:v>
                </c:pt>
                <c:pt idx="9">
                  <c:v>194</c:v>
                </c:pt>
                <c:pt idx="12">
                  <c:v>187</c:v>
                </c:pt>
              </c:numCache>
            </c:numRef>
          </c:val>
          <c:extLst>
            <c:ext xmlns:c16="http://schemas.microsoft.com/office/drawing/2014/chart" uri="{C3380CC4-5D6E-409C-BE32-E72D297353CC}">
              <c16:uniqueId val="{00000005-0D5F-4513-85AD-BC05D5AAE3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10005</c:v>
                </c:pt>
                <c:pt idx="3">
                  <c:v>9624</c:v>
                </c:pt>
                <c:pt idx="6">
                  <c:v>9441</c:v>
                </c:pt>
                <c:pt idx="9">
                  <c:v>9363</c:v>
                </c:pt>
                <c:pt idx="12">
                  <c:v>9272</c:v>
                </c:pt>
              </c:numCache>
            </c:numRef>
          </c:val>
          <c:extLst>
            <c:ext xmlns:c16="http://schemas.microsoft.com/office/drawing/2014/chart" uri="{C3380CC4-5D6E-409C-BE32-E72D297353CC}">
              <c16:uniqueId val="{00000006-0D5F-4513-85AD-BC05D5AAE3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82</c:v>
                </c:pt>
                <c:pt idx="6">
                  <c:v>55</c:v>
                </c:pt>
                <c:pt idx="9">
                  <c:v>28</c:v>
                </c:pt>
                <c:pt idx="12">
                  <c:v>0</c:v>
                </c:pt>
              </c:numCache>
            </c:numRef>
          </c:val>
          <c:extLst>
            <c:ext xmlns:c16="http://schemas.microsoft.com/office/drawing/2014/chart" uri="{C3380CC4-5D6E-409C-BE32-E72D297353CC}">
              <c16:uniqueId val="{00000007-0D5F-4513-85AD-BC05D5AAE3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22510</c:v>
                </c:pt>
                <c:pt idx="3">
                  <c:v>20201</c:v>
                </c:pt>
                <c:pt idx="6">
                  <c:v>18363</c:v>
                </c:pt>
                <c:pt idx="9">
                  <c:v>16672</c:v>
                </c:pt>
                <c:pt idx="12">
                  <c:v>15397</c:v>
                </c:pt>
              </c:numCache>
            </c:numRef>
          </c:val>
          <c:extLst>
            <c:ext xmlns:c16="http://schemas.microsoft.com/office/drawing/2014/chart" uri="{C3380CC4-5D6E-409C-BE32-E72D297353CC}">
              <c16:uniqueId val="{00000008-0D5F-4513-85AD-BC05D5AAE3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c:v>
                </c:pt>
                <c:pt idx="3">
                  <c:v>0</c:v>
                </c:pt>
                <c:pt idx="6">
                  <c:v>3213</c:v>
                </c:pt>
                <c:pt idx="9">
                  <c:v>3262</c:v>
                </c:pt>
                <c:pt idx="12">
                  <c:v>3340</c:v>
                </c:pt>
              </c:numCache>
            </c:numRef>
          </c:val>
          <c:extLst>
            <c:ext xmlns:c16="http://schemas.microsoft.com/office/drawing/2014/chart" uri="{C3380CC4-5D6E-409C-BE32-E72D297353CC}">
              <c16:uniqueId val="{00000009-0D5F-4513-85AD-BC05D5AAE3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57978</c:v>
                </c:pt>
                <c:pt idx="3">
                  <c:v>58535</c:v>
                </c:pt>
                <c:pt idx="6">
                  <c:v>60657</c:v>
                </c:pt>
                <c:pt idx="9">
                  <c:v>60129</c:v>
                </c:pt>
                <c:pt idx="12">
                  <c:v>56859</c:v>
                </c:pt>
              </c:numCache>
            </c:numRef>
          </c:val>
          <c:extLst>
            <c:ext xmlns:c16="http://schemas.microsoft.com/office/drawing/2014/chart" uri="{C3380CC4-5D6E-409C-BE32-E72D297353CC}">
              <c16:uniqueId val="{0000000A-0D5F-4513-85AD-BC05D5AAE3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13411</c:v>
                </c:pt>
                <c:pt idx="2">
                  <c:v>#N/A</c:v>
                </c:pt>
                <c:pt idx="3">
                  <c:v>#N/A</c:v>
                </c:pt>
                <c:pt idx="4">
                  <c:v>13978</c:v>
                </c:pt>
                <c:pt idx="5">
                  <c:v>#N/A</c:v>
                </c:pt>
                <c:pt idx="6">
                  <c:v>#N/A</c:v>
                </c:pt>
                <c:pt idx="7">
                  <c:v>14426</c:v>
                </c:pt>
                <c:pt idx="8">
                  <c:v>#N/A</c:v>
                </c:pt>
                <c:pt idx="9">
                  <c:v>#N/A</c:v>
                </c:pt>
                <c:pt idx="10">
                  <c:v>6877</c:v>
                </c:pt>
                <c:pt idx="11">
                  <c:v>#N/A</c:v>
                </c:pt>
                <c:pt idx="12">
                  <c:v>#N/A</c:v>
                </c:pt>
                <c:pt idx="13">
                  <c:v>6652</c:v>
                </c:pt>
                <c:pt idx="14">
                  <c:v>#N/A</c:v>
                </c:pt>
              </c:numCache>
            </c:numRef>
          </c:val>
          <c:smooth val="0"/>
          <c:extLst>
            <c:ext xmlns:c16="http://schemas.microsoft.com/office/drawing/2014/chart" uri="{C3380CC4-5D6E-409C-BE32-E72D297353CC}">
              <c16:uniqueId val="{0000000B-0D5F-4513-85AD-BC05D5AAE3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5700</c:v>
                </c:pt>
                <c:pt idx="1">
                  <c:v>8193</c:v>
                </c:pt>
                <c:pt idx="2">
                  <c:v>7878</c:v>
                </c:pt>
              </c:numCache>
            </c:numRef>
          </c:val>
          <c:extLst>
            <c:ext xmlns:c16="http://schemas.microsoft.com/office/drawing/2014/chart" uri="{C3380CC4-5D6E-409C-BE32-E72D297353CC}">
              <c16:uniqueId val="{00000000-BBF1-4825-AE15-B650653EBA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825</c:v>
                </c:pt>
                <c:pt idx="1">
                  <c:v>2811</c:v>
                </c:pt>
                <c:pt idx="2">
                  <c:v>2844</c:v>
                </c:pt>
              </c:numCache>
            </c:numRef>
          </c:val>
          <c:extLst>
            <c:ext xmlns:c16="http://schemas.microsoft.com/office/drawing/2014/chart" uri="{C3380CC4-5D6E-409C-BE32-E72D297353CC}">
              <c16:uniqueId val="{00000001-BBF1-4825-AE15-B650653EBA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3636</c:v>
                </c:pt>
                <c:pt idx="1">
                  <c:v>3995</c:v>
                </c:pt>
                <c:pt idx="2">
                  <c:v>4448</c:v>
                </c:pt>
              </c:numCache>
            </c:numRef>
          </c:val>
          <c:extLst>
            <c:ext xmlns:c16="http://schemas.microsoft.com/office/drawing/2014/chart" uri="{C3380CC4-5D6E-409C-BE32-E72D297353CC}">
              <c16:uniqueId val="{00000002-BBF1-4825-AE15-B650653EBA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令和元年東日本台風災害に伴う災害復旧事業債の元金償還が開始し、元利償還金が前年比</a:t>
          </a:r>
          <a:r>
            <a:rPr kumimoji="1" lang="en-US" altLang="ja-JP" sz="1400">
              <a:latin typeface="ＭＳ ゴシック" pitchFamily="49" charset="-128"/>
              <a:ea typeface="ＭＳ ゴシック" pitchFamily="49" charset="-128"/>
            </a:rPr>
            <a:t>479</a:t>
          </a:r>
          <a:r>
            <a:rPr kumimoji="1" lang="ja-JP" altLang="en-US" sz="1400">
              <a:latin typeface="ＭＳ ゴシック" pitchFamily="49" charset="-128"/>
              <a:ea typeface="ＭＳ ゴシック" pitchFamily="49" charset="-128"/>
            </a:rPr>
            <a:t>百万円の増加となったことから、実質公債費比率の分子は</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災害復旧事業債分の償還に加え、今後大型建設事業が予定されていること、交付税措置率の高い旧合併特例事業債の発行可能期間が令和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年度で終了すること等により、実質公債比率の指数悪化が懸念される。事業の見直し等も含めて、地方債発行額の抑制に努める必要がある。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将来負担額は、令和元年の災害に伴う借入の完了や大型事業の延期により地方債現在高が減少したこと、及び公営企業債の年度末残高の減少により公営企業債等繰入見込額が減少したことから、前年比▲</a:t>
          </a:r>
          <a:r>
            <a:rPr kumimoji="1" lang="en-US" altLang="ja-JP" sz="1400">
              <a:latin typeface="ＭＳ ゴシック" pitchFamily="49" charset="-128"/>
              <a:ea typeface="ＭＳ ゴシック" pitchFamily="49" charset="-128"/>
            </a:rPr>
            <a:t>4,592</a:t>
          </a:r>
          <a:r>
            <a:rPr kumimoji="1" lang="ja-JP" altLang="en-US" sz="1400">
              <a:latin typeface="ＭＳ ゴシック" pitchFamily="49" charset="-128"/>
              <a:ea typeface="ＭＳ ゴシック" pitchFamily="49" charset="-128"/>
            </a:rPr>
            <a:t>百万円となった</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年以降、直近は減少傾向にある。充当可能財源等は、基準財政需要額算入見込額が減少したことにより前年比▲</a:t>
          </a:r>
          <a:r>
            <a:rPr kumimoji="1" lang="en-US" altLang="ja-JP" sz="1400">
              <a:solidFill>
                <a:sysClr val="windowText" lastClr="000000"/>
              </a:solidFill>
              <a:latin typeface="ＭＳ ゴシック" pitchFamily="49" charset="-128"/>
              <a:ea typeface="ＭＳ ゴシック" pitchFamily="49" charset="-128"/>
            </a:rPr>
            <a:t>4,367</a:t>
          </a:r>
          <a:r>
            <a:rPr kumimoji="1" lang="ja-JP" altLang="en-US" sz="1400">
              <a:solidFill>
                <a:sysClr val="windowText" lastClr="000000"/>
              </a:solidFill>
              <a:latin typeface="ＭＳ ゴシック" pitchFamily="49" charset="-128"/>
              <a:ea typeface="ＭＳ ゴシック" pitchFamily="49" charset="-128"/>
            </a:rPr>
            <a:t>百万円となった。その結果、将来負担比率の分子は前年比▲</a:t>
          </a:r>
          <a:r>
            <a:rPr kumimoji="1" lang="en-US" altLang="ja-JP" sz="1400">
              <a:solidFill>
                <a:sysClr val="windowText" lastClr="000000"/>
              </a:solidFill>
              <a:latin typeface="ＭＳ ゴシック" pitchFamily="49" charset="-128"/>
              <a:ea typeface="ＭＳ ゴシック" pitchFamily="49" charset="-128"/>
            </a:rPr>
            <a:t>225</a:t>
          </a:r>
          <a:r>
            <a:rPr kumimoji="1" lang="ja-JP" altLang="en-US" sz="1400">
              <a:solidFill>
                <a:sysClr val="windowText" lastClr="000000"/>
              </a:solidFill>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今後、大型事業の進捗に伴う地方債の発行等により将来負担額は増加が見込まれる。</a:t>
          </a:r>
        </a:p>
        <a:p>
          <a:r>
            <a:rPr kumimoji="1" lang="ja-JP" altLang="en-US" sz="1400">
              <a:latin typeface="ＭＳ ゴシック" pitchFamily="49" charset="-128"/>
              <a:ea typeface="ＭＳ ゴシック" pitchFamily="49" charset="-128"/>
            </a:rPr>
            <a:t>　投資的経費の見直し、交付税措置のある地方債の優先的な利用、充当可能特定歳入となる都市計画税の徴収率の増加に努める等、引き続き数値の改善に取り組み、健全な財政状態の維持に努める。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財政調整基金残高は減少したものの、寄付金の目的ごとにその他特定目的基金に割り振り積立てを行った結果として、基金全体として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今後も厳しい財政状況が見込まれるなかで、基金の趣旨及び目的に基づき、各種事業の貴重な財源として計画的な運用に努める。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大澤基金：大澤シズ氏から寄附又は遺贈のあった財産を公共施設の整備事業の財源に充てるもの。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既存の「土地開発基金」及び「土地総合調整基金」を廃止し、新たに設置した基金。公共施設の再編、長寿命化、老朽化対策等の推進のため、公共施設の整備に係る土地の取得、建築物の新築・改修等に要する経費の財源に充てるもの。</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庁舎建設基金：庁舎（本庁舎及び各総合支所）の建設に必要な資金の財源に充てるもの。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公共施設整備等基金残高・・・・・・・・・・・・・・・・・前年度比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百万円（土地売払収入による積立て）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（ＰＣＲ検査実施事業費、介護施設等物価高騰対策補助金等へ充当）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墓園管理基金・・・・・・・・・・・・・・・・・・・・・・前年度比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百万円（墓園再整備事業費へ充当）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年度栃木東地域学校給食センター整備事業、令和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栃木市文化会館施設整備事業等大型事業実施の財源とするため計画的に積み立てを行っており、一時的に公共施設整備等基金の増加が見込まれる。また、ふるさと応援寄附金の増加によりふるさと応援基金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存在意義を検証した上で、設置意義が薄れている基金は他の基金との統合又は廃止に努めるとともに、より弾力的な運用が求められる基金はそのあり方を抜本的に見直す。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以上を積み立てる一方、ごみ焼却施設管理運営及び整備事業費などの増に伴う財源調整のための取り崩しを行った結果、前年度と比較して基金残高が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年度末に令和元年度台風災害前の水準にまで回復し、令和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年度末においてもその水準を確保している。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％程度を基準と考えてきたが、令和元年度災害復旧時に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億円を取り崩した実績があることから、標準財政規模の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％の範囲内を確保しておく必要があると考える。ごみ焼却施設保守整備事業を始め大型事業が予定されていることや、普通交付税に係る合併特例措置が令和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年度で終了することから、当該基金残高は減少していくものと見込まれる。このため、事業実施時期の見直しや人件費を始めとする経常経費の圧縮を図り、歳出抑制策を推進する。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一般廃棄物処理事業債（ごみ焼却施設保守整備事業）償還に備えるため積立てたことにより、基金残高が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現在、庁舎整備事業や災害復旧事業等、借入額が大きな事業の償還財源として基金を積み立て毎年度返済に充当しているため、今後減少が見込まれる。地方債の償還計画を踏まえ、令和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億円程度を積立予定である。今後も、市債の償還及び市債の適正な管理に必要な財源を確保するため、計画的な運用に努める。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FB0BF94-7817-4AEF-A141-E24EA039B3C5}"/>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FB9479-F909-4063-8254-A36F36D3F94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6A94A4C-C216-4F95-B8B0-2AE3A8586D0A}"/>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663230F-7231-421E-A5D0-8CA310391DDD}"/>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5FBA592-E39A-4E14-BFE6-70CDBDC818D5}"/>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2DA2CCA-23E2-42F4-A932-91BA9031246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D9F75C5-F726-4001-8215-1FDCB0D248F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4A5F7DF-1CAE-43CA-8C92-722ED226D6B7}"/>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D3FC4B-0E2E-4935-94DD-AA8B710E4E5C}"/>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C526B27-6A32-4E3B-B65F-CE0659D69EF5}"/>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7B9A39A-6312-4E93-9616-F834F896D9E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620A09-77E0-4BC0-A922-B629A3A27EB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DA594AC-299F-4EF0-94C4-7C6EA799458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EE943A-1346-4C2E-A5B0-0A2204F3C66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2F9FBC5-AB0A-4EB9-9573-C7111ACC08B4}"/>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5C67FB2-E375-4572-BBD2-804F49D3B721}"/>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6D135B3-1858-4F4C-9303-3D257348D1E6}"/>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9D1FD76-7D85-49D2-80AD-05B53D78CE7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A1BE736-BC2B-448E-AAA8-27FFA04D965E}"/>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B8AB770-DF54-4F66-882E-613821AEDAA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F09BC1-67A5-40FB-B515-BB9A3F239F38}"/>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4A2CD51-9903-4170-978F-379A34A7AB4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5BFB596-DC9B-42F7-BBD3-7F3EC95FEACD}"/>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90FF020-3294-4A76-8E27-89F30788EF09}"/>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4ADA61D-8366-4A61-9497-8756BD5088E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A79A06F-0572-41A1-88CF-928BF662C622}"/>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20DA50C-DB35-43C9-9C7E-45EE40E256B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E3BDC9E-C461-403A-AAFA-E34D132B137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FC0FBB9-659D-420A-A2D2-A826AFC7A966}"/>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07362B6-3222-44EF-859F-DA9597672A5D}"/>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BB869E1-F880-43A3-8049-013E9525AC11}"/>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D12DC5A-7CC5-4F88-8F30-7CF744FF42B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3C438E8-F331-40A0-8891-89B427C6B7E6}"/>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9112A8E-4E04-40ED-875A-F46B4C139577}"/>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C9A5497-9928-48E3-925E-CE901B18AE9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EFC2B63-984A-4BBD-8E66-74E2E6C2693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00408CF-F339-4526-9F66-B3867431F9B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0939266-CAB7-4C8B-8C3A-6CBF9FE1B08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6EBADBF-0565-48CF-BE75-8C8575B156E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D6CA59-5698-456D-9262-83A68C9733E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2997BCF-F27B-4707-94B9-58EA590FF39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A695FC-8956-46B0-A840-8A85BC49446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C42C685-3E30-400D-888D-6F970C686181}"/>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768F211-2D08-40E8-AD46-CD604356B77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CC7153C-788C-44D7-8A95-DDF3261C8E68}"/>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695EEF5-1625-4047-8977-4A95C8460533}"/>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99D6273-9EA5-4BA5-B173-7C367CCEC00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基準財政需要額は、林野水産行政費、中学校費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生徒数</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、小学校費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学校数</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等が増加した一方、農業行政費、道路橋りょう費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延長</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、都市計画費等が減少し、全体では</a:t>
          </a:r>
          <a:r>
            <a:rPr kumimoji="1" lang="en-US" altLang="ja-JP" sz="1100">
              <a:latin typeface="ＭＳ Ｐゴシック" panose="020B0600070205080204" pitchFamily="50" charset="-128"/>
              <a:ea typeface="ＭＳ Ｐゴシック" panose="020B0600070205080204" pitchFamily="50" charset="-128"/>
            </a:rPr>
            <a:t>1,095</a:t>
          </a:r>
          <a:r>
            <a:rPr kumimoji="1" lang="ja-JP" altLang="en-US" sz="1100">
              <a:latin typeface="ＭＳ Ｐゴシック" panose="020B0600070205080204" pitchFamily="50" charset="-128"/>
              <a:ea typeface="ＭＳ Ｐゴシック" panose="020B0600070205080204" pitchFamily="50" charset="-128"/>
            </a:rPr>
            <a:t>百万円増加となった。基準財政収入額は、軽自動車税環境性能割、株式等譲渡所得割交付金等が増加した一方、利子割交付金等が減少し、前年度比</a:t>
          </a:r>
          <a:r>
            <a:rPr kumimoji="1" lang="en-US" altLang="ja-JP" sz="1100">
              <a:latin typeface="ＭＳ Ｐゴシック" panose="020B0600070205080204" pitchFamily="50" charset="-128"/>
              <a:ea typeface="ＭＳ Ｐゴシック" panose="020B0600070205080204" pitchFamily="50" charset="-128"/>
            </a:rPr>
            <a:t>676</a:t>
          </a:r>
          <a:r>
            <a:rPr kumimoji="1" lang="ja-JP" altLang="en-US" sz="1100">
              <a:latin typeface="ＭＳ Ｐゴシック" panose="020B0600070205080204" pitchFamily="50" charset="-128"/>
              <a:ea typeface="ＭＳ Ｐゴシック" panose="020B0600070205080204" pitchFamily="50" charset="-128"/>
            </a:rPr>
            <a:t>百万円増加となった。</a:t>
          </a:r>
        </a:p>
        <a:p>
          <a:r>
            <a:rPr kumimoji="1" lang="ja-JP" altLang="en-US" sz="1100">
              <a:latin typeface="ＭＳ Ｐゴシック" panose="020B0600070205080204" pitchFamily="50" charset="-128"/>
              <a:ea typeface="ＭＳ Ｐゴシック" panose="020B0600070205080204" pitchFamily="50" charset="-128"/>
            </a:rPr>
            <a:t>　前年より</a:t>
          </a:r>
          <a:r>
            <a:rPr kumimoji="1" lang="en-US" altLang="ja-JP" sz="1100">
              <a:latin typeface="ＭＳ Ｐゴシック" panose="020B0600070205080204" pitchFamily="50" charset="-128"/>
              <a:ea typeface="ＭＳ Ｐゴシック" panose="020B0600070205080204" pitchFamily="50" charset="-128"/>
            </a:rPr>
            <a:t>0.01pt</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0.71</a:t>
          </a:r>
          <a:r>
            <a:rPr kumimoji="1" lang="ja-JP" altLang="en-US" sz="1100">
              <a:latin typeface="ＭＳ Ｐゴシック" panose="020B0600070205080204" pitchFamily="50" charset="-128"/>
              <a:ea typeface="ＭＳ Ｐゴシック" panose="020B0600070205080204" pitchFamily="50" charset="-128"/>
            </a:rPr>
            <a:t>となっており、依然として類似団体と比較して指数が低い。今後も令和元年東日本台風災害に伴う災害復旧事業債の償還等により、指数悪化が見込まれるため、企業誘致や定住促進等の施策をより推進し、自主財源（税収等）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2DE05B1-FB44-4A49-906A-B8A682D0EFD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50D1C49-24E2-410A-A49F-B9E74ABF9406}"/>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0490F68-565E-43F4-8BAF-F410328DC5A5}"/>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664916E-97F2-4CC9-A191-50A738C21BB5}"/>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314148F-E3E3-4D2A-9F81-8AE43EFA8B8B}"/>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2A88591-6F1E-4788-8DD9-8212F9C573DA}"/>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8D68521-E83F-4CF3-8ADE-E0E052FC276D}"/>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BDD85B2-E2E6-4625-8106-E82254B4271B}"/>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AFFC2A7-789C-4118-B719-DA520537F368}"/>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68841B2-D025-48C0-81D1-DA5C9F52122B}"/>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A304DA9-5488-4665-A954-ACD9BF26256B}"/>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FF294EE-2A56-4D1B-8E61-BC3CBB055558}"/>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2F1EC19-AECB-4213-BA92-ACBB8020C212}"/>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F3C7544-68F9-4EF1-8798-99A0925BA7C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B05F2E3-099D-4083-A36F-8E36715DA78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D44F59DC-069A-456B-AE70-7ACEDB33BB41}"/>
            </a:ext>
          </a:extLst>
        </xdr:cNvPr>
        <xdr:cNvCxnSpPr/>
      </xdr:nvCxnSpPr>
      <xdr:spPr>
        <a:xfrm flipV="1">
          <a:off x="4514850" y="5877983"/>
          <a:ext cx="0" cy="1410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3B7981D6-FC7C-4B39-8E05-3253E35C1FDC}"/>
            </a:ext>
          </a:extLst>
        </xdr:cNvPr>
        <xdr:cNvSpPr txBox="1"/>
      </xdr:nvSpPr>
      <xdr:spPr>
        <a:xfrm>
          <a:off x="4584700" y="726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97BBD161-1021-4C8E-897A-47313FC6C87F}"/>
            </a:ext>
          </a:extLst>
        </xdr:cNvPr>
        <xdr:cNvCxnSpPr/>
      </xdr:nvCxnSpPr>
      <xdr:spPr>
        <a:xfrm>
          <a:off x="4425950" y="7288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DE223CCC-C4A8-4DE8-B6E8-AD158B1BCAA8}"/>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971C3B3E-5E30-4C61-8502-B9EADB9CE4D4}"/>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81DB234B-AF9A-4984-9A82-DC3364F82B07}"/>
            </a:ext>
          </a:extLst>
        </xdr:cNvPr>
        <xdr:cNvCxnSpPr/>
      </xdr:nvCxnSpPr>
      <xdr:spPr>
        <a:xfrm>
          <a:off x="3752850" y="688551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DD5AD53E-2297-474A-8BB4-894FE4221EA8}"/>
            </a:ext>
          </a:extLst>
        </xdr:cNvPr>
        <xdr:cNvSpPr txBox="1"/>
      </xdr:nvSpPr>
      <xdr:spPr>
        <a:xfrm>
          <a:off x="4584700" y="649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2A15B4FC-94AD-466A-91E5-F18D39C8D9C4}"/>
            </a:ext>
          </a:extLst>
        </xdr:cNvPr>
        <xdr:cNvSpPr/>
      </xdr:nvSpPr>
      <xdr:spPr>
        <a:xfrm>
          <a:off x="44640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1DC9E6E2-6592-4EC9-AAB5-C80A84DB16BC}"/>
            </a:ext>
          </a:extLst>
        </xdr:cNvPr>
        <xdr:cNvCxnSpPr/>
      </xdr:nvCxnSpPr>
      <xdr:spPr>
        <a:xfrm>
          <a:off x="2940050" y="68453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3F86EADF-D5DA-43FA-8666-AA1931C99CB8}"/>
            </a:ext>
          </a:extLst>
        </xdr:cNvPr>
        <xdr:cNvSpPr/>
      </xdr:nvSpPr>
      <xdr:spPr>
        <a:xfrm>
          <a:off x="370205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8C268C92-BCA9-4AB4-9EE5-C2C0D1DC5A14}"/>
            </a:ext>
          </a:extLst>
        </xdr:cNvPr>
        <xdr:cNvSpPr txBox="1"/>
      </xdr:nvSpPr>
      <xdr:spPr>
        <a:xfrm>
          <a:off x="340995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7C4E74A6-C190-4F12-BEB0-A807F191EB3A}"/>
            </a:ext>
          </a:extLst>
        </xdr:cNvPr>
        <xdr:cNvCxnSpPr/>
      </xdr:nvCxnSpPr>
      <xdr:spPr>
        <a:xfrm>
          <a:off x="2127250" y="68453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DF4AB5FB-8581-4812-890C-9EA99B8A2F6E}"/>
            </a:ext>
          </a:extLst>
        </xdr:cNvPr>
        <xdr:cNvSpPr/>
      </xdr:nvSpPr>
      <xdr:spPr>
        <a:xfrm>
          <a:off x="2889250" y="6545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55D652DD-3093-4711-9F9C-340AF3C86E45}"/>
            </a:ext>
          </a:extLst>
        </xdr:cNvPr>
        <xdr:cNvSpPr txBox="1"/>
      </xdr:nvSpPr>
      <xdr:spPr>
        <a:xfrm>
          <a:off x="259715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EEC0A40D-9DE2-435E-BC61-5EF7D8088680}"/>
            </a:ext>
          </a:extLst>
        </xdr:cNvPr>
        <xdr:cNvCxnSpPr/>
      </xdr:nvCxnSpPr>
      <xdr:spPr>
        <a:xfrm>
          <a:off x="1333500" y="6845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331FC172-982B-49D1-AE46-DBC90D158652}"/>
            </a:ext>
          </a:extLst>
        </xdr:cNvPr>
        <xdr:cNvSpPr/>
      </xdr:nvSpPr>
      <xdr:spPr>
        <a:xfrm>
          <a:off x="20955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CED3D91E-0B2A-4D3F-BD78-878BBE4548C3}"/>
            </a:ext>
          </a:extLst>
        </xdr:cNvPr>
        <xdr:cNvSpPr txBox="1"/>
      </xdr:nvSpPr>
      <xdr:spPr>
        <a:xfrm>
          <a:off x="17843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30CDD3E9-B133-46D6-8039-37A240ACB373}"/>
            </a:ext>
          </a:extLst>
        </xdr:cNvPr>
        <xdr:cNvSpPr/>
      </xdr:nvSpPr>
      <xdr:spPr>
        <a:xfrm>
          <a:off x="12827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DA099B6D-CE53-46C9-AEAE-4CA0A670EDE2}"/>
            </a:ext>
          </a:extLst>
        </xdr:cNvPr>
        <xdr:cNvSpPr txBox="1"/>
      </xdr:nvSpPr>
      <xdr:spPr>
        <a:xfrm>
          <a:off x="97155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B51BA36-5731-49ED-A3DA-B727E1F954F3}"/>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6749096-BEE5-4A38-9E8F-0B53706CC06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6D30AC9-6322-4D50-B09C-221B38B49AC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5C4E51E-EE7C-4DC2-B6AA-4FDA0F1F5AB2}"/>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A51DF-BFEB-44DC-B3C2-C261644409F3}"/>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6F6BF243-9D88-4DE1-AAE7-FF65B058CF0C}"/>
            </a:ext>
          </a:extLst>
        </xdr:cNvPr>
        <xdr:cNvSpPr/>
      </xdr:nvSpPr>
      <xdr:spPr>
        <a:xfrm>
          <a:off x="4464050" y="6854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4138C159-778D-4941-997E-E3254E8C241C}"/>
            </a:ext>
          </a:extLst>
        </xdr:cNvPr>
        <xdr:cNvSpPr txBox="1"/>
      </xdr:nvSpPr>
      <xdr:spPr>
        <a:xfrm>
          <a:off x="4584700" y="68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529AEB28-CC67-4278-95C1-E3293F00FDB4}"/>
            </a:ext>
          </a:extLst>
        </xdr:cNvPr>
        <xdr:cNvSpPr/>
      </xdr:nvSpPr>
      <xdr:spPr>
        <a:xfrm>
          <a:off x="37020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1F7976BC-4D09-474F-8C88-5641191F56C4}"/>
            </a:ext>
          </a:extLst>
        </xdr:cNvPr>
        <xdr:cNvSpPr txBox="1"/>
      </xdr:nvSpPr>
      <xdr:spPr>
        <a:xfrm>
          <a:off x="3409950" y="692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1E2C74AA-1677-4A44-8134-A2566510CA31}"/>
            </a:ext>
          </a:extLst>
        </xdr:cNvPr>
        <xdr:cNvSpPr/>
      </xdr:nvSpPr>
      <xdr:spPr>
        <a:xfrm>
          <a:off x="28892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a:extLst>
            <a:ext uri="{FF2B5EF4-FFF2-40B4-BE49-F238E27FC236}">
              <a16:creationId xmlns:a16="http://schemas.microsoft.com/office/drawing/2014/main" id="{61566258-09C1-4D36-B3AF-F8764C023928}"/>
            </a:ext>
          </a:extLst>
        </xdr:cNvPr>
        <xdr:cNvSpPr txBox="1"/>
      </xdr:nvSpPr>
      <xdr:spPr>
        <a:xfrm>
          <a:off x="25971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D76165F8-BEDE-412F-951C-C0AD8CA44B83}"/>
            </a:ext>
          </a:extLst>
        </xdr:cNvPr>
        <xdr:cNvSpPr/>
      </xdr:nvSpPr>
      <xdr:spPr>
        <a:xfrm>
          <a:off x="20955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A23C403E-E933-465C-913C-A79FDCC3F26E}"/>
            </a:ext>
          </a:extLst>
        </xdr:cNvPr>
        <xdr:cNvSpPr txBox="1"/>
      </xdr:nvSpPr>
      <xdr:spPr>
        <a:xfrm>
          <a:off x="17843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B2F0F99E-2342-4DCB-85D4-1D6C60350DAB}"/>
            </a:ext>
          </a:extLst>
        </xdr:cNvPr>
        <xdr:cNvSpPr/>
      </xdr:nvSpPr>
      <xdr:spPr>
        <a:xfrm>
          <a:off x="12827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12E69432-C5F4-4492-A2B4-04F647E119EC}"/>
            </a:ext>
          </a:extLst>
        </xdr:cNvPr>
        <xdr:cNvSpPr txBox="1"/>
      </xdr:nvSpPr>
      <xdr:spPr>
        <a:xfrm>
          <a:off x="9715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5CC0C22-8CA3-442E-9CDD-E982B94B47EE}"/>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8F297D4-2A9C-48E4-BB72-8D39EE0889A4}"/>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13C6BB6-664D-4AAD-8D88-E6CE33CAC20B}"/>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3841E30-5323-4C58-A323-A928F492990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6282E38-D2FA-4CE1-8D18-DA418AA9402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B1DDBF5-6B4B-4789-9E5F-511D4C5EE5C2}"/>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C107D86-AD28-4868-8CF9-D1AAEB897A56}"/>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4250B6D-A9B6-41E7-A2D9-AAB3B5DDD62F}"/>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2D757F4-E6F4-42FC-B3F7-2FF310A9BE55}"/>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C9D9456-29BB-47E0-BB19-4A8A50CC5984}"/>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D68ACDD-530E-4E08-86A3-7BEE7D3CA25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BA73D48-7134-43C7-AB44-5CBAA890269C}"/>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E590393-0FC0-4053-AC17-97480A1FDC7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公債費、物件費の歳出増、臨時財政対策債の歳入減等により、前年度より</a:t>
          </a:r>
          <a:r>
            <a:rPr kumimoji="1" lang="en-US" altLang="ja-JP" sz="1300">
              <a:latin typeface="ＭＳ Ｐゴシック" panose="020B0600070205080204" pitchFamily="50" charset="-128"/>
              <a:ea typeface="ＭＳ Ｐゴシック" panose="020B0600070205080204" pitchFamily="50" charset="-128"/>
            </a:rPr>
            <a:t>3.9pt</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となっており、依然として類似団体と比較して指数が高い。</a:t>
          </a:r>
        </a:p>
        <a:p>
          <a:r>
            <a:rPr kumimoji="1" lang="ja-JP" altLang="en-US" sz="1300">
              <a:latin typeface="ＭＳ Ｐゴシック" panose="020B0600070205080204" pitchFamily="50" charset="-128"/>
              <a:ea typeface="ＭＳ Ｐゴシック" panose="020B0600070205080204" pitchFamily="50" charset="-128"/>
            </a:rPr>
            <a:t>　本市指数が高い要因として、公債費が挙げられる。市債残高規模と比べて、年度支出額が大きい状況にある。施設等の耐用年数に即した市債の償還年限の設定を通じて、公債費（元利償還金）の平準化に努めるととも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次定員適正化計画に基づいた職員数管理を一層推進することで人件費の抑制を図り、経常収支比率の改善に努める。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114C0A7-B208-49D1-8EA3-7A0D7E9CF47A}"/>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2248CF2-1D78-4DD3-B6F6-F894FBA2FCA6}"/>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9A9749C-DE21-4047-85BA-1A9E60141049}"/>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9C97611-297A-4362-A8DA-ADF5423157F5}"/>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476E6DF-475C-47A4-927A-5E0A7D3505A2}"/>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B8BAF9E-0AFA-419F-856B-AD642C404DB8}"/>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3E6A105-B01E-4B1A-8E39-027EB0756F21}"/>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446A411-08E3-438F-BA15-AEE5099FD51B}"/>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D2938BD-DD55-47C1-988D-FD2B77CF3D9B}"/>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F25F308-DFFA-4AD4-88E7-1B17258E0BE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880E6ED0-A768-4F5C-B323-B3B97A632AEC}"/>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0E9572E-7677-4996-B3A2-6D8D43756552}"/>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1C9B245-22D8-4392-A8F8-CAD44F9D231E}"/>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99E8F37-D580-44FF-AFD4-5D25EB3754AB}"/>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6420759-D9EF-4852-9F3E-122CA8EF127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8B2A194-93BF-4AF5-A870-D3E19CE50DD8}"/>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65</xdr:row>
      <xdr:rowOff>149437</xdr:rowOff>
    </xdr:to>
    <xdr:cxnSp macro="">
      <xdr:nvCxnSpPr>
        <xdr:cNvPr id="127" name="直線コネクタ 126">
          <a:extLst>
            <a:ext uri="{FF2B5EF4-FFF2-40B4-BE49-F238E27FC236}">
              <a16:creationId xmlns:a16="http://schemas.microsoft.com/office/drawing/2014/main" id="{6B0DA774-D2F5-46D3-A315-AF8290F6B491}"/>
            </a:ext>
          </a:extLst>
        </xdr:cNvPr>
        <xdr:cNvCxnSpPr/>
      </xdr:nvCxnSpPr>
      <xdr:spPr>
        <a:xfrm flipV="1">
          <a:off x="4514850" y="9654540"/>
          <a:ext cx="0" cy="12263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121514</xdr:rowOff>
    </xdr:from>
    <xdr:ext cx="762000" cy="259045"/>
    <xdr:sp macro="" textlink="">
      <xdr:nvSpPr>
        <xdr:cNvPr id="128" name="財政構造の弾力性最小値テキスト">
          <a:extLst>
            <a:ext uri="{FF2B5EF4-FFF2-40B4-BE49-F238E27FC236}">
              <a16:creationId xmlns:a16="http://schemas.microsoft.com/office/drawing/2014/main" id="{6EA9C217-701A-490A-BE12-E68411087A9E}"/>
            </a:ext>
          </a:extLst>
        </xdr:cNvPr>
        <xdr:cNvSpPr txBox="1"/>
      </xdr:nvSpPr>
      <xdr:spPr>
        <a:xfrm>
          <a:off x="45847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149437</xdr:rowOff>
    </xdr:from>
    <xdr:to>
      <xdr:col>24</xdr:col>
      <xdr:colOff>12700</xdr:colOff>
      <xdr:row>65</xdr:row>
      <xdr:rowOff>149437</xdr:rowOff>
    </xdr:to>
    <xdr:cxnSp macro="">
      <xdr:nvCxnSpPr>
        <xdr:cNvPr id="129" name="直線コネクタ 128">
          <a:extLst>
            <a:ext uri="{FF2B5EF4-FFF2-40B4-BE49-F238E27FC236}">
              <a16:creationId xmlns:a16="http://schemas.microsoft.com/office/drawing/2014/main" id="{B1E43ACC-00D6-40A2-B561-5487158231D5}"/>
            </a:ext>
          </a:extLst>
        </xdr:cNvPr>
        <xdr:cNvCxnSpPr/>
      </xdr:nvCxnSpPr>
      <xdr:spPr>
        <a:xfrm>
          <a:off x="4425950" y="10880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4626511-97DA-4679-A718-062C3E22D5FD}"/>
            </a:ext>
          </a:extLst>
        </xdr:cNvPr>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84BE57BF-897E-467C-89EA-D8B3A649381B}"/>
            </a:ext>
          </a:extLst>
        </xdr:cNvPr>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64</xdr:row>
      <xdr:rowOff>55456</xdr:rowOff>
    </xdr:to>
    <xdr:cxnSp macro="">
      <xdr:nvCxnSpPr>
        <xdr:cNvPr id="132" name="直線コネクタ 131">
          <a:extLst>
            <a:ext uri="{FF2B5EF4-FFF2-40B4-BE49-F238E27FC236}">
              <a16:creationId xmlns:a16="http://schemas.microsoft.com/office/drawing/2014/main" id="{27D4DC6C-2563-43B6-A5C2-0522C9845765}"/>
            </a:ext>
          </a:extLst>
        </xdr:cNvPr>
        <xdr:cNvCxnSpPr/>
      </xdr:nvCxnSpPr>
      <xdr:spPr>
        <a:xfrm>
          <a:off x="3752850" y="10320867"/>
          <a:ext cx="762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3" name="財政構造の弾力性平均値テキスト">
          <a:extLst>
            <a:ext uri="{FF2B5EF4-FFF2-40B4-BE49-F238E27FC236}">
              <a16:creationId xmlns:a16="http://schemas.microsoft.com/office/drawing/2014/main" id="{FEC3923A-0D05-428A-BC88-BBD4810FE89B}"/>
            </a:ext>
          </a:extLst>
        </xdr:cNvPr>
        <xdr:cNvSpPr txBox="1"/>
      </xdr:nvSpPr>
      <xdr:spPr>
        <a:xfrm>
          <a:off x="4584700" y="1008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4" name="フローチャート: 判断 133">
          <a:extLst>
            <a:ext uri="{FF2B5EF4-FFF2-40B4-BE49-F238E27FC236}">
              <a16:creationId xmlns:a16="http://schemas.microsoft.com/office/drawing/2014/main" id="{880ACE4F-E4E0-4E55-86A6-E2F4E3D6EDBD}"/>
            </a:ext>
          </a:extLst>
        </xdr:cNvPr>
        <xdr:cNvSpPr/>
      </xdr:nvSpPr>
      <xdr:spPr>
        <a:xfrm>
          <a:off x="4464050" y="1023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11AADAE6-B1B3-4ED8-8338-BDB9B6D085E1}"/>
            </a:ext>
          </a:extLst>
        </xdr:cNvPr>
        <xdr:cNvCxnSpPr/>
      </xdr:nvCxnSpPr>
      <xdr:spPr>
        <a:xfrm flipV="1">
          <a:off x="2940050" y="10320867"/>
          <a:ext cx="812800" cy="3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111337</xdr:rowOff>
    </xdr:from>
    <xdr:to>
      <xdr:col>19</xdr:col>
      <xdr:colOff>184150</xdr:colOff>
      <xdr:row>61</xdr:row>
      <xdr:rowOff>41487</xdr:rowOff>
    </xdr:to>
    <xdr:sp macro="" textlink="">
      <xdr:nvSpPr>
        <xdr:cNvPr id="136" name="フローチャート: 判断 135">
          <a:extLst>
            <a:ext uri="{FF2B5EF4-FFF2-40B4-BE49-F238E27FC236}">
              <a16:creationId xmlns:a16="http://schemas.microsoft.com/office/drawing/2014/main" id="{E9A43CF1-C3FE-4AF8-87F4-FAA179601BD9}"/>
            </a:ext>
          </a:extLst>
        </xdr:cNvPr>
        <xdr:cNvSpPr/>
      </xdr:nvSpPr>
      <xdr:spPr>
        <a:xfrm>
          <a:off x="3702050" y="10017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37" name="テキスト ボックス 136">
          <a:extLst>
            <a:ext uri="{FF2B5EF4-FFF2-40B4-BE49-F238E27FC236}">
              <a16:creationId xmlns:a16="http://schemas.microsoft.com/office/drawing/2014/main" id="{A72AE6A1-5927-4671-9B9A-FFFF14336D93}"/>
            </a:ext>
          </a:extLst>
        </xdr:cNvPr>
        <xdr:cNvSpPr txBox="1"/>
      </xdr:nvSpPr>
      <xdr:spPr>
        <a:xfrm>
          <a:off x="3409950" y="979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66</xdr:row>
      <xdr:rowOff>10160</xdr:rowOff>
    </xdr:to>
    <xdr:cxnSp macro="">
      <xdr:nvCxnSpPr>
        <xdr:cNvPr id="138" name="直線コネクタ 137">
          <a:extLst>
            <a:ext uri="{FF2B5EF4-FFF2-40B4-BE49-F238E27FC236}">
              <a16:creationId xmlns:a16="http://schemas.microsoft.com/office/drawing/2014/main" id="{36632C66-A9EC-4C51-B959-8D62E3901765}"/>
            </a:ext>
          </a:extLst>
        </xdr:cNvPr>
        <xdr:cNvCxnSpPr/>
      </xdr:nvCxnSpPr>
      <xdr:spPr>
        <a:xfrm flipV="1">
          <a:off x="2127250" y="10654030"/>
          <a:ext cx="8128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9" name="フローチャート: 判断 138">
          <a:extLst>
            <a:ext uri="{FF2B5EF4-FFF2-40B4-BE49-F238E27FC236}">
              <a16:creationId xmlns:a16="http://schemas.microsoft.com/office/drawing/2014/main" id="{C437187D-633B-4F97-88A9-0F169B755BBC}"/>
            </a:ext>
          </a:extLst>
        </xdr:cNvPr>
        <xdr:cNvSpPr/>
      </xdr:nvSpPr>
      <xdr:spPr>
        <a:xfrm>
          <a:off x="288925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40" name="テキスト ボックス 139">
          <a:extLst>
            <a:ext uri="{FF2B5EF4-FFF2-40B4-BE49-F238E27FC236}">
              <a16:creationId xmlns:a16="http://schemas.microsoft.com/office/drawing/2014/main" id="{12B4B146-F1A2-45B3-BCF7-3F52312C9460}"/>
            </a:ext>
          </a:extLst>
        </xdr:cNvPr>
        <xdr:cNvSpPr txBox="1"/>
      </xdr:nvSpPr>
      <xdr:spPr>
        <a:xfrm>
          <a:off x="2597150" y="1005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10160</xdr:rowOff>
    </xdr:to>
    <xdr:cxnSp macro="">
      <xdr:nvCxnSpPr>
        <xdr:cNvPr id="141" name="直線コネクタ 140">
          <a:extLst>
            <a:ext uri="{FF2B5EF4-FFF2-40B4-BE49-F238E27FC236}">
              <a16:creationId xmlns:a16="http://schemas.microsoft.com/office/drawing/2014/main" id="{84C75109-FD66-4A2D-9B9B-BBCBD49B1DE8}"/>
            </a:ext>
          </a:extLst>
        </xdr:cNvPr>
        <xdr:cNvCxnSpPr/>
      </xdr:nvCxnSpPr>
      <xdr:spPr>
        <a:xfrm>
          <a:off x="1333500" y="1086485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28748E54-7A5C-48F4-B16B-E658F61E5781}"/>
            </a:ext>
          </a:extLst>
        </xdr:cNvPr>
        <xdr:cNvSpPr/>
      </xdr:nvSpPr>
      <xdr:spPr>
        <a:xfrm>
          <a:off x="20955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6EDEC691-7801-4E29-B28B-1FE8D9A4029C}"/>
            </a:ext>
          </a:extLst>
        </xdr:cNvPr>
        <xdr:cNvSpPr txBox="1"/>
      </xdr:nvSpPr>
      <xdr:spPr>
        <a:xfrm>
          <a:off x="1784350" y="1006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10B5293C-1019-467A-B373-7C34DD4888CA}"/>
            </a:ext>
          </a:extLst>
        </xdr:cNvPr>
        <xdr:cNvSpPr/>
      </xdr:nvSpPr>
      <xdr:spPr>
        <a:xfrm>
          <a:off x="1282700" y="1026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a:extLst>
            <a:ext uri="{FF2B5EF4-FFF2-40B4-BE49-F238E27FC236}">
              <a16:creationId xmlns:a16="http://schemas.microsoft.com/office/drawing/2014/main" id="{475409A4-7F31-4547-96AA-58638DC303D2}"/>
            </a:ext>
          </a:extLst>
        </xdr:cNvPr>
        <xdr:cNvSpPr txBox="1"/>
      </xdr:nvSpPr>
      <xdr:spPr>
        <a:xfrm>
          <a:off x="971550" y="1004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2F3056C-F367-433A-9110-B804CE4DA8DF}"/>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4353751-6016-4ADF-87E8-772FE10EE8F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B53F793-BE71-42A1-8968-D352A160CD9C}"/>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DE81C2E-D1AA-4C83-8BD7-16F66FFEF0D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9BE0A5A-7279-4411-97E1-6CC7302899E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a:extLst>
            <a:ext uri="{FF2B5EF4-FFF2-40B4-BE49-F238E27FC236}">
              <a16:creationId xmlns:a16="http://schemas.microsoft.com/office/drawing/2014/main" id="{D92020B7-E295-495D-89DF-C45BCF0003F2}"/>
            </a:ext>
          </a:extLst>
        </xdr:cNvPr>
        <xdr:cNvSpPr/>
      </xdr:nvSpPr>
      <xdr:spPr>
        <a:xfrm>
          <a:off x="4464050" y="105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a:extLst>
            <a:ext uri="{FF2B5EF4-FFF2-40B4-BE49-F238E27FC236}">
              <a16:creationId xmlns:a16="http://schemas.microsoft.com/office/drawing/2014/main" id="{7E915885-6F32-4E76-9577-7F0714B16290}"/>
            </a:ext>
          </a:extLst>
        </xdr:cNvPr>
        <xdr:cNvSpPr txBox="1"/>
      </xdr:nvSpPr>
      <xdr:spPr>
        <a:xfrm>
          <a:off x="4584700" y="1054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a:extLst>
            <a:ext uri="{FF2B5EF4-FFF2-40B4-BE49-F238E27FC236}">
              <a16:creationId xmlns:a16="http://schemas.microsoft.com/office/drawing/2014/main" id="{61DB3BED-DD1B-46C8-9F8D-D6E9D5317B9B}"/>
            </a:ext>
          </a:extLst>
        </xdr:cNvPr>
        <xdr:cNvSpPr/>
      </xdr:nvSpPr>
      <xdr:spPr>
        <a:xfrm>
          <a:off x="3702050" y="10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4" name="テキスト ボックス 153">
          <a:extLst>
            <a:ext uri="{FF2B5EF4-FFF2-40B4-BE49-F238E27FC236}">
              <a16:creationId xmlns:a16="http://schemas.microsoft.com/office/drawing/2014/main" id="{5746FF71-8C6E-419F-AE43-8508AE58B7A5}"/>
            </a:ext>
          </a:extLst>
        </xdr:cNvPr>
        <xdr:cNvSpPr txBox="1"/>
      </xdr:nvSpPr>
      <xdr:spPr>
        <a:xfrm>
          <a:off x="3409950" y="1035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D630001E-5157-48E5-B7EF-5C9A891EDBD5}"/>
            </a:ext>
          </a:extLst>
        </xdr:cNvPr>
        <xdr:cNvSpPr/>
      </xdr:nvSpPr>
      <xdr:spPr>
        <a:xfrm>
          <a:off x="288925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7C883BE6-7BC0-4A3F-8D63-BAC034B44FD1}"/>
            </a:ext>
          </a:extLst>
        </xdr:cNvPr>
        <xdr:cNvSpPr txBox="1"/>
      </xdr:nvSpPr>
      <xdr:spPr>
        <a:xfrm>
          <a:off x="2597150" y="1068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7" name="楕円 156">
          <a:extLst>
            <a:ext uri="{FF2B5EF4-FFF2-40B4-BE49-F238E27FC236}">
              <a16:creationId xmlns:a16="http://schemas.microsoft.com/office/drawing/2014/main" id="{15440CF7-D800-4C00-B6DC-2D7B5CA18DEF}"/>
            </a:ext>
          </a:extLst>
        </xdr:cNvPr>
        <xdr:cNvSpPr/>
      </xdr:nvSpPr>
      <xdr:spPr>
        <a:xfrm>
          <a:off x="2095500" y="108623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20E7F2CD-8C18-4CF5-AA7D-7247BE4EF107}"/>
            </a:ext>
          </a:extLst>
        </xdr:cNvPr>
        <xdr:cNvSpPr txBox="1"/>
      </xdr:nvSpPr>
      <xdr:spPr>
        <a:xfrm>
          <a:off x="1784350" y="109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a:extLst>
            <a:ext uri="{FF2B5EF4-FFF2-40B4-BE49-F238E27FC236}">
              <a16:creationId xmlns:a16="http://schemas.microsoft.com/office/drawing/2014/main" id="{A8504D13-87AB-4E1A-87A6-148E6C5F232F}"/>
            </a:ext>
          </a:extLst>
        </xdr:cNvPr>
        <xdr:cNvSpPr/>
      </xdr:nvSpPr>
      <xdr:spPr>
        <a:xfrm>
          <a:off x="1282700" y="1081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F3068F9A-3A4B-48A0-8179-651DD4F1E8C7}"/>
            </a:ext>
          </a:extLst>
        </xdr:cNvPr>
        <xdr:cNvSpPr txBox="1"/>
      </xdr:nvSpPr>
      <xdr:spPr>
        <a:xfrm>
          <a:off x="97155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7908E5E-C28D-4203-8690-CC105D13981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9BDD072-BF3A-483C-9EA0-727F373036FF}"/>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9EAC20C-B4CB-493E-A583-39EBA4DD89E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66B68BF-074F-4F7D-BBC3-F85B5999065D}"/>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18120E5-CB1A-4041-99EF-D0369806A38B}"/>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C36210E-223F-4C03-A764-C92AADC69D8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4D18346-3F43-4EE7-B2C7-B94947D898C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6118033-E2F0-482F-AAA3-135368F8C68E}"/>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847F0C8-67D4-4ECB-9D78-B8A805C3E013}"/>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D6A9E46-A79E-461D-8537-9D1B12A3340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0EB1F52-3EB4-407B-97D8-8451D906C2D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C53880A-3D88-4A79-87A3-F9E5F747B97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A042A6B-D355-4761-8C1B-F7CB19F0F6AF}"/>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原油価格及び物価高騰などの影響により物件費が増加しており、前年度と比較して人口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3,544</a:t>
          </a:r>
          <a:r>
            <a:rPr kumimoji="1" lang="ja-JP" altLang="en-US" sz="1300">
              <a:latin typeface="ＭＳ Ｐゴシック" panose="020B0600070205080204" pitchFamily="50" charset="-128"/>
              <a:ea typeface="ＭＳ Ｐゴシック" panose="020B0600070205080204" pitchFamily="50" charset="-128"/>
            </a:rPr>
            <a:t>円の増加となった。類似団体も同様に年々増額している。　</a:t>
          </a:r>
        </a:p>
        <a:p>
          <a:r>
            <a:rPr kumimoji="1" lang="ja-JP" altLang="en-US" sz="1300">
              <a:latin typeface="ＭＳ Ｐゴシック" panose="020B0600070205080204" pitchFamily="50" charset="-128"/>
              <a:ea typeface="ＭＳ Ｐゴシック" panose="020B0600070205080204" pitchFamily="50" charset="-128"/>
            </a:rPr>
            <a:t>　恒久的な財政の健全運営に当たっては、定員適正化計画に基づく人件費の抑制や公共施設等総合管理計画に基づく施設の統廃合など、抜本的な行財政改革の推進が急務と考える。予算編成等における経費の精査を行い、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DB08F98-A956-4810-A554-BC232DEDC8A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D8A6709-0156-4444-B521-1F6FE552EAEA}"/>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CF621F3-3AAF-4887-BAC0-574B1646EA6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B01DD972-6BC2-4505-A35D-8C39E0258783}"/>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A5FCA508-3C8A-4A4D-857B-43123FDB083B}"/>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DA182156-4717-47F2-A42B-E1E4519AD21D}"/>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3E973FA-1AD0-4894-8DC1-795FC1F93F5D}"/>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B261475D-B6E4-4FF9-88FE-B71C8EA68DCF}"/>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4DE809B2-0AD1-49EF-9562-68FA6CD3FF79}"/>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25F9FEE8-F821-4928-882B-0223B3B8C802}"/>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5AB65112-F3BC-4645-A320-28344D3E329A}"/>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1149DD21-DFE3-4961-9933-87EF143062CE}"/>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78FAF549-7A41-4475-95DF-909C832AEB52}"/>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EBBF6613-59C5-434D-8199-573342E1AF2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6806FA5F-D0FD-446E-B7EB-AF0E1CC9A891}"/>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A269CFD-4C49-4222-BB6C-8E7F8A902C5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90" name="直線コネクタ 189">
          <a:extLst>
            <a:ext uri="{FF2B5EF4-FFF2-40B4-BE49-F238E27FC236}">
              <a16:creationId xmlns:a16="http://schemas.microsoft.com/office/drawing/2014/main" id="{7C9F6E93-2B5C-4A2C-9737-1C744F5434EA}"/>
            </a:ext>
          </a:extLst>
        </xdr:cNvPr>
        <xdr:cNvCxnSpPr/>
      </xdr:nvCxnSpPr>
      <xdr:spPr>
        <a:xfrm flipV="1">
          <a:off x="4514850" y="13647145"/>
          <a:ext cx="0" cy="933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91" name="人件費・物件費等の状況最小値テキスト">
          <a:extLst>
            <a:ext uri="{FF2B5EF4-FFF2-40B4-BE49-F238E27FC236}">
              <a16:creationId xmlns:a16="http://schemas.microsoft.com/office/drawing/2014/main" id="{7E79BA25-7DC9-45A2-A4C8-5CED1313BB47}"/>
            </a:ext>
          </a:extLst>
        </xdr:cNvPr>
        <xdr:cNvSpPr txBox="1"/>
      </xdr:nvSpPr>
      <xdr:spPr>
        <a:xfrm>
          <a:off x="4584700" y="145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2" name="直線コネクタ 191">
          <a:extLst>
            <a:ext uri="{FF2B5EF4-FFF2-40B4-BE49-F238E27FC236}">
              <a16:creationId xmlns:a16="http://schemas.microsoft.com/office/drawing/2014/main" id="{F7DC2219-1B70-4042-A086-0F0D069C3C50}"/>
            </a:ext>
          </a:extLst>
        </xdr:cNvPr>
        <xdr:cNvCxnSpPr/>
      </xdr:nvCxnSpPr>
      <xdr:spPr>
        <a:xfrm>
          <a:off x="4425950" y="145811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3" name="人件費・物件費等の状況最大値テキスト">
          <a:extLst>
            <a:ext uri="{FF2B5EF4-FFF2-40B4-BE49-F238E27FC236}">
              <a16:creationId xmlns:a16="http://schemas.microsoft.com/office/drawing/2014/main" id="{1EDAC161-B8AC-4892-AEC1-41849D46FA09}"/>
            </a:ext>
          </a:extLst>
        </xdr:cNvPr>
        <xdr:cNvSpPr txBox="1"/>
      </xdr:nvSpPr>
      <xdr:spPr>
        <a:xfrm>
          <a:off x="4584700" y="1339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4" name="直線コネクタ 193">
          <a:extLst>
            <a:ext uri="{FF2B5EF4-FFF2-40B4-BE49-F238E27FC236}">
              <a16:creationId xmlns:a16="http://schemas.microsoft.com/office/drawing/2014/main" id="{9C750C54-47B2-4823-BC56-F9338EFE82EA}"/>
            </a:ext>
          </a:extLst>
        </xdr:cNvPr>
        <xdr:cNvCxnSpPr/>
      </xdr:nvCxnSpPr>
      <xdr:spPr>
        <a:xfrm>
          <a:off x="4425950" y="13647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90915</xdr:rowOff>
    </xdr:from>
    <xdr:to>
      <xdr:col>23</xdr:col>
      <xdr:colOff>133350</xdr:colOff>
      <xdr:row>84</xdr:row>
      <xdr:rowOff>162179</xdr:rowOff>
    </xdr:to>
    <xdr:cxnSp macro="">
      <xdr:nvCxnSpPr>
        <xdr:cNvPr id="195" name="直線コネクタ 194">
          <a:extLst>
            <a:ext uri="{FF2B5EF4-FFF2-40B4-BE49-F238E27FC236}">
              <a16:creationId xmlns:a16="http://schemas.microsoft.com/office/drawing/2014/main" id="{DA88B862-2772-4F91-A76B-47EBD0DFC951}"/>
            </a:ext>
          </a:extLst>
        </xdr:cNvPr>
        <xdr:cNvCxnSpPr/>
      </xdr:nvCxnSpPr>
      <xdr:spPr>
        <a:xfrm>
          <a:off x="3752850" y="13959315"/>
          <a:ext cx="762000" cy="7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6" name="人件費・物件費等の状況平均値テキスト">
          <a:extLst>
            <a:ext uri="{FF2B5EF4-FFF2-40B4-BE49-F238E27FC236}">
              <a16:creationId xmlns:a16="http://schemas.microsoft.com/office/drawing/2014/main" id="{CDDB263C-92B4-42C2-A110-7E69F4EE5933}"/>
            </a:ext>
          </a:extLst>
        </xdr:cNvPr>
        <xdr:cNvSpPr txBox="1"/>
      </xdr:nvSpPr>
      <xdr:spPr>
        <a:xfrm>
          <a:off x="4584700" y="1399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7" name="フローチャート: 判断 196">
          <a:extLst>
            <a:ext uri="{FF2B5EF4-FFF2-40B4-BE49-F238E27FC236}">
              <a16:creationId xmlns:a16="http://schemas.microsoft.com/office/drawing/2014/main" id="{D5EB13D2-27D3-43AA-A55A-864E486473F1}"/>
            </a:ext>
          </a:extLst>
        </xdr:cNvPr>
        <xdr:cNvSpPr/>
      </xdr:nvSpPr>
      <xdr:spPr>
        <a:xfrm>
          <a:off x="4464050" y="1401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164779</xdr:rowOff>
    </xdr:from>
    <xdr:to>
      <xdr:col>19</xdr:col>
      <xdr:colOff>133350</xdr:colOff>
      <xdr:row>84</xdr:row>
      <xdr:rowOff>90915</xdr:rowOff>
    </xdr:to>
    <xdr:cxnSp macro="">
      <xdr:nvCxnSpPr>
        <xdr:cNvPr id="198" name="直線コネクタ 197">
          <a:extLst>
            <a:ext uri="{FF2B5EF4-FFF2-40B4-BE49-F238E27FC236}">
              <a16:creationId xmlns:a16="http://schemas.microsoft.com/office/drawing/2014/main" id="{A34CAB29-EFD8-4DAF-923D-E3E63970F7A2}"/>
            </a:ext>
          </a:extLst>
        </xdr:cNvPr>
        <xdr:cNvCxnSpPr/>
      </xdr:nvCxnSpPr>
      <xdr:spPr>
        <a:xfrm>
          <a:off x="2940050" y="13868079"/>
          <a:ext cx="812800" cy="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9" name="フローチャート: 判断 198">
          <a:extLst>
            <a:ext uri="{FF2B5EF4-FFF2-40B4-BE49-F238E27FC236}">
              <a16:creationId xmlns:a16="http://schemas.microsoft.com/office/drawing/2014/main" id="{1C0096DE-4962-4390-A4D1-C9747EC9350F}"/>
            </a:ext>
          </a:extLst>
        </xdr:cNvPr>
        <xdr:cNvSpPr/>
      </xdr:nvSpPr>
      <xdr:spPr>
        <a:xfrm>
          <a:off x="3702050" y="13950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200" name="テキスト ボックス 199">
          <a:extLst>
            <a:ext uri="{FF2B5EF4-FFF2-40B4-BE49-F238E27FC236}">
              <a16:creationId xmlns:a16="http://schemas.microsoft.com/office/drawing/2014/main" id="{52E8BFC3-CC01-4808-A971-044F95DB1830}"/>
            </a:ext>
          </a:extLst>
        </xdr:cNvPr>
        <xdr:cNvSpPr txBox="1"/>
      </xdr:nvSpPr>
      <xdr:spPr>
        <a:xfrm>
          <a:off x="3409950" y="1403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120340</xdr:rowOff>
    </xdr:from>
    <xdr:to>
      <xdr:col>15</xdr:col>
      <xdr:colOff>82550</xdr:colOff>
      <xdr:row>83</xdr:row>
      <xdr:rowOff>164779</xdr:rowOff>
    </xdr:to>
    <xdr:cxnSp macro="">
      <xdr:nvCxnSpPr>
        <xdr:cNvPr id="201" name="直線コネクタ 200">
          <a:extLst>
            <a:ext uri="{FF2B5EF4-FFF2-40B4-BE49-F238E27FC236}">
              <a16:creationId xmlns:a16="http://schemas.microsoft.com/office/drawing/2014/main" id="{4D440AEA-70F5-446A-9C84-BE9E1EA873FB}"/>
            </a:ext>
          </a:extLst>
        </xdr:cNvPr>
        <xdr:cNvCxnSpPr/>
      </xdr:nvCxnSpPr>
      <xdr:spPr>
        <a:xfrm>
          <a:off x="2127250" y="13823640"/>
          <a:ext cx="8128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2" name="フローチャート: 判断 201">
          <a:extLst>
            <a:ext uri="{FF2B5EF4-FFF2-40B4-BE49-F238E27FC236}">
              <a16:creationId xmlns:a16="http://schemas.microsoft.com/office/drawing/2014/main" id="{8E4171A7-5440-4810-8449-A2DC18A150FB}"/>
            </a:ext>
          </a:extLst>
        </xdr:cNvPr>
        <xdr:cNvSpPr/>
      </xdr:nvSpPr>
      <xdr:spPr>
        <a:xfrm>
          <a:off x="2889250" y="137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3" name="テキスト ボックス 202">
          <a:extLst>
            <a:ext uri="{FF2B5EF4-FFF2-40B4-BE49-F238E27FC236}">
              <a16:creationId xmlns:a16="http://schemas.microsoft.com/office/drawing/2014/main" id="{1D7920F4-4809-47D8-832A-D9E072EAA9A8}"/>
            </a:ext>
          </a:extLst>
        </xdr:cNvPr>
        <xdr:cNvSpPr txBox="1"/>
      </xdr:nvSpPr>
      <xdr:spPr>
        <a:xfrm>
          <a:off x="2597150" y="135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85940</xdr:rowOff>
    </xdr:from>
    <xdr:to>
      <xdr:col>11</xdr:col>
      <xdr:colOff>31750</xdr:colOff>
      <xdr:row>83</xdr:row>
      <xdr:rowOff>120340</xdr:rowOff>
    </xdr:to>
    <xdr:cxnSp macro="">
      <xdr:nvCxnSpPr>
        <xdr:cNvPr id="204" name="直線コネクタ 203">
          <a:extLst>
            <a:ext uri="{FF2B5EF4-FFF2-40B4-BE49-F238E27FC236}">
              <a16:creationId xmlns:a16="http://schemas.microsoft.com/office/drawing/2014/main" id="{71FF7898-32B4-41C4-8A45-D2CACEE9D53D}"/>
            </a:ext>
          </a:extLst>
        </xdr:cNvPr>
        <xdr:cNvCxnSpPr/>
      </xdr:nvCxnSpPr>
      <xdr:spPr>
        <a:xfrm>
          <a:off x="1333500" y="13624140"/>
          <a:ext cx="793750" cy="19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5" name="フローチャート: 判断 204">
          <a:extLst>
            <a:ext uri="{FF2B5EF4-FFF2-40B4-BE49-F238E27FC236}">
              <a16:creationId xmlns:a16="http://schemas.microsoft.com/office/drawing/2014/main" id="{8123FB94-9B0D-4F86-9EAB-D065AD9B4A0C}"/>
            </a:ext>
          </a:extLst>
        </xdr:cNvPr>
        <xdr:cNvSpPr/>
      </xdr:nvSpPr>
      <xdr:spPr>
        <a:xfrm>
          <a:off x="2095500" y="13565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6" name="テキスト ボックス 205">
          <a:extLst>
            <a:ext uri="{FF2B5EF4-FFF2-40B4-BE49-F238E27FC236}">
              <a16:creationId xmlns:a16="http://schemas.microsoft.com/office/drawing/2014/main" id="{0A09DB0A-789A-4BC1-BA8E-B9251481CD3C}"/>
            </a:ext>
          </a:extLst>
        </xdr:cNvPr>
        <xdr:cNvSpPr txBox="1"/>
      </xdr:nvSpPr>
      <xdr:spPr>
        <a:xfrm>
          <a:off x="1784350" y="133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7" name="フローチャート: 判断 206">
          <a:extLst>
            <a:ext uri="{FF2B5EF4-FFF2-40B4-BE49-F238E27FC236}">
              <a16:creationId xmlns:a16="http://schemas.microsoft.com/office/drawing/2014/main" id="{48D72024-F512-46E6-900C-4263D3EC1CE9}"/>
            </a:ext>
          </a:extLst>
        </xdr:cNvPr>
        <xdr:cNvSpPr/>
      </xdr:nvSpPr>
      <xdr:spPr>
        <a:xfrm>
          <a:off x="1282700" y="134750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8" name="テキスト ボックス 207">
          <a:extLst>
            <a:ext uri="{FF2B5EF4-FFF2-40B4-BE49-F238E27FC236}">
              <a16:creationId xmlns:a16="http://schemas.microsoft.com/office/drawing/2014/main" id="{8A92C4B7-4B97-4E6E-ABD0-68AE7767EC1A}"/>
            </a:ext>
          </a:extLst>
        </xdr:cNvPr>
        <xdr:cNvSpPr txBox="1"/>
      </xdr:nvSpPr>
      <xdr:spPr>
        <a:xfrm>
          <a:off x="971550" y="1325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2CC6E40-06C8-45F1-AD60-E63921C15E7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F0223C9-944F-4A47-B61E-FC6C2868ABC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C44AF7A-A821-4CB7-A3F2-8A390A7DC938}"/>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87A6F28-1E1A-4CFD-AC0B-09115003A8A6}"/>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81CF283-4417-42C2-AEF3-992B981FCDA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111379</xdr:rowOff>
    </xdr:from>
    <xdr:to>
      <xdr:col>23</xdr:col>
      <xdr:colOff>184150</xdr:colOff>
      <xdr:row>85</xdr:row>
      <xdr:rowOff>41529</xdr:rowOff>
    </xdr:to>
    <xdr:sp macro="" textlink="">
      <xdr:nvSpPr>
        <xdr:cNvPr id="214" name="楕円 213">
          <a:extLst>
            <a:ext uri="{FF2B5EF4-FFF2-40B4-BE49-F238E27FC236}">
              <a16:creationId xmlns:a16="http://schemas.microsoft.com/office/drawing/2014/main" id="{8FE1E8A6-1167-4A8C-B3DE-99031EEB0DAF}"/>
            </a:ext>
          </a:extLst>
        </xdr:cNvPr>
        <xdr:cNvSpPr/>
      </xdr:nvSpPr>
      <xdr:spPr>
        <a:xfrm>
          <a:off x="4464050" y="139797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127906</xdr:rowOff>
    </xdr:from>
    <xdr:ext cx="762000" cy="259045"/>
    <xdr:sp macro="" textlink="">
      <xdr:nvSpPr>
        <xdr:cNvPr id="215" name="人件費・物件費等の状況該当値テキスト">
          <a:extLst>
            <a:ext uri="{FF2B5EF4-FFF2-40B4-BE49-F238E27FC236}">
              <a16:creationId xmlns:a16="http://schemas.microsoft.com/office/drawing/2014/main" id="{7D793D79-96E5-49C6-ADB1-033558818D4A}"/>
            </a:ext>
          </a:extLst>
        </xdr:cNvPr>
        <xdr:cNvSpPr txBox="1"/>
      </xdr:nvSpPr>
      <xdr:spPr>
        <a:xfrm>
          <a:off x="4584700" y="138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40115</xdr:rowOff>
    </xdr:from>
    <xdr:to>
      <xdr:col>19</xdr:col>
      <xdr:colOff>184150</xdr:colOff>
      <xdr:row>84</xdr:row>
      <xdr:rowOff>141715</xdr:rowOff>
    </xdr:to>
    <xdr:sp macro="" textlink="">
      <xdr:nvSpPr>
        <xdr:cNvPr id="216" name="楕円 215">
          <a:extLst>
            <a:ext uri="{FF2B5EF4-FFF2-40B4-BE49-F238E27FC236}">
              <a16:creationId xmlns:a16="http://schemas.microsoft.com/office/drawing/2014/main" id="{D1DF717F-40F8-4657-B999-EFE89B895CFF}"/>
            </a:ext>
          </a:extLst>
        </xdr:cNvPr>
        <xdr:cNvSpPr/>
      </xdr:nvSpPr>
      <xdr:spPr>
        <a:xfrm>
          <a:off x="3702050" y="139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151892</xdr:rowOff>
    </xdr:from>
    <xdr:ext cx="736600" cy="259045"/>
    <xdr:sp macro="" textlink="">
      <xdr:nvSpPr>
        <xdr:cNvPr id="217" name="テキスト ボックス 216">
          <a:extLst>
            <a:ext uri="{FF2B5EF4-FFF2-40B4-BE49-F238E27FC236}">
              <a16:creationId xmlns:a16="http://schemas.microsoft.com/office/drawing/2014/main" id="{47932161-71FA-4E54-A956-ABF3A803ABD0}"/>
            </a:ext>
          </a:extLst>
        </xdr:cNvPr>
        <xdr:cNvSpPr txBox="1"/>
      </xdr:nvSpPr>
      <xdr:spPr>
        <a:xfrm>
          <a:off x="3409950" y="1369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113979</xdr:rowOff>
    </xdr:from>
    <xdr:to>
      <xdr:col>15</xdr:col>
      <xdr:colOff>133350</xdr:colOff>
      <xdr:row>84</xdr:row>
      <xdr:rowOff>44129</xdr:rowOff>
    </xdr:to>
    <xdr:sp macro="" textlink="">
      <xdr:nvSpPr>
        <xdr:cNvPr id="218" name="楕円 217">
          <a:extLst>
            <a:ext uri="{FF2B5EF4-FFF2-40B4-BE49-F238E27FC236}">
              <a16:creationId xmlns:a16="http://schemas.microsoft.com/office/drawing/2014/main" id="{617143E6-B200-4344-9354-050857397BCA}"/>
            </a:ext>
          </a:extLst>
        </xdr:cNvPr>
        <xdr:cNvSpPr/>
      </xdr:nvSpPr>
      <xdr:spPr>
        <a:xfrm>
          <a:off x="2889250" y="13817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28906</xdr:rowOff>
    </xdr:from>
    <xdr:ext cx="762000" cy="259045"/>
    <xdr:sp macro="" textlink="">
      <xdr:nvSpPr>
        <xdr:cNvPr id="219" name="テキスト ボックス 218">
          <a:extLst>
            <a:ext uri="{FF2B5EF4-FFF2-40B4-BE49-F238E27FC236}">
              <a16:creationId xmlns:a16="http://schemas.microsoft.com/office/drawing/2014/main" id="{8049E027-D3BB-4817-B7D3-2B894F79574B}"/>
            </a:ext>
          </a:extLst>
        </xdr:cNvPr>
        <xdr:cNvSpPr txBox="1"/>
      </xdr:nvSpPr>
      <xdr:spPr>
        <a:xfrm>
          <a:off x="2597150" y="138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69540</xdr:rowOff>
    </xdr:from>
    <xdr:to>
      <xdr:col>11</xdr:col>
      <xdr:colOff>82550</xdr:colOff>
      <xdr:row>83</xdr:row>
      <xdr:rowOff>171140</xdr:rowOff>
    </xdr:to>
    <xdr:sp macro="" textlink="">
      <xdr:nvSpPr>
        <xdr:cNvPr id="220" name="楕円 219">
          <a:extLst>
            <a:ext uri="{FF2B5EF4-FFF2-40B4-BE49-F238E27FC236}">
              <a16:creationId xmlns:a16="http://schemas.microsoft.com/office/drawing/2014/main" id="{1D5A1B4A-8A3D-4C15-BB2F-46D53C930B50}"/>
            </a:ext>
          </a:extLst>
        </xdr:cNvPr>
        <xdr:cNvSpPr/>
      </xdr:nvSpPr>
      <xdr:spPr>
        <a:xfrm>
          <a:off x="2095500" y="13772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155917</xdr:rowOff>
    </xdr:from>
    <xdr:ext cx="762000" cy="259045"/>
    <xdr:sp macro="" textlink="">
      <xdr:nvSpPr>
        <xdr:cNvPr id="221" name="テキスト ボックス 220">
          <a:extLst>
            <a:ext uri="{FF2B5EF4-FFF2-40B4-BE49-F238E27FC236}">
              <a16:creationId xmlns:a16="http://schemas.microsoft.com/office/drawing/2014/main" id="{76F5917B-7F70-40DA-A56F-B4C7B50344D7}"/>
            </a:ext>
          </a:extLst>
        </xdr:cNvPr>
        <xdr:cNvSpPr txBox="1"/>
      </xdr:nvSpPr>
      <xdr:spPr>
        <a:xfrm>
          <a:off x="1784350" y="1385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35140</xdr:rowOff>
    </xdr:from>
    <xdr:to>
      <xdr:col>7</xdr:col>
      <xdr:colOff>31750</xdr:colOff>
      <xdr:row>82</xdr:row>
      <xdr:rowOff>136740</xdr:rowOff>
    </xdr:to>
    <xdr:sp macro="" textlink="">
      <xdr:nvSpPr>
        <xdr:cNvPr id="222" name="楕円 221">
          <a:extLst>
            <a:ext uri="{FF2B5EF4-FFF2-40B4-BE49-F238E27FC236}">
              <a16:creationId xmlns:a16="http://schemas.microsoft.com/office/drawing/2014/main" id="{DD771342-862B-4050-BAF9-136F96D00DA6}"/>
            </a:ext>
          </a:extLst>
        </xdr:cNvPr>
        <xdr:cNvSpPr/>
      </xdr:nvSpPr>
      <xdr:spPr>
        <a:xfrm>
          <a:off x="1282700" y="13573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121517</xdr:rowOff>
    </xdr:from>
    <xdr:ext cx="762000" cy="259045"/>
    <xdr:sp macro="" textlink="">
      <xdr:nvSpPr>
        <xdr:cNvPr id="223" name="テキスト ボックス 222">
          <a:extLst>
            <a:ext uri="{FF2B5EF4-FFF2-40B4-BE49-F238E27FC236}">
              <a16:creationId xmlns:a16="http://schemas.microsoft.com/office/drawing/2014/main" id="{669D3965-DB3C-4928-9521-F26ED8A29233}"/>
            </a:ext>
          </a:extLst>
        </xdr:cNvPr>
        <xdr:cNvSpPr txBox="1"/>
      </xdr:nvSpPr>
      <xdr:spPr>
        <a:xfrm>
          <a:off x="971550" y="1365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74E15F8E-5E5C-43B8-987E-58DD9F5CBFAB}"/>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B541774-AD73-4B98-B37C-BBFA8D07C892}"/>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F7468FA-503C-4924-BDEF-0F65FFA8BFF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030469B-5B68-440B-8EB3-FCAF4673A77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DA7EEDF-9582-4AEA-9281-47AC7EACCB8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EADAA41-B3C7-40DA-8059-0A88E39DE9E6}"/>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B1751D59-1831-4281-9C78-7AA37EFDCD1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58C20DD-B808-4BE0-8AD3-86B504C42992}"/>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6945A4D2-C63A-4C20-A94F-A4AA4C0163AF}"/>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3D2339AD-B959-4BAD-B827-93EA94BD03C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6F405623-14BB-4044-938F-8B8400A077A7}"/>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264D89A8-4AF4-4E60-AAC8-E30E04A490E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A373312E-056E-4EDF-AE54-63A6CF31BCE9}"/>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a:t>
          </a:r>
          <a:r>
            <a:rPr kumimoji="1" lang="en-US" altLang="ja-JP" sz="1300">
              <a:latin typeface="ＭＳ Ｐゴシック" panose="020B0600070205080204" pitchFamily="50" charset="-128"/>
              <a:ea typeface="ＭＳ Ｐゴシック" panose="020B0600070205080204" pitchFamily="50" charset="-128"/>
            </a:rPr>
            <a:t>99.2pt</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低い</a:t>
          </a:r>
          <a:r>
            <a:rPr kumimoji="1" lang="en-US" altLang="ja-JP" sz="1300">
              <a:latin typeface="ＭＳ Ｐゴシック" panose="020B0600070205080204" pitchFamily="50" charset="-128"/>
              <a:ea typeface="ＭＳ Ｐゴシック" panose="020B0600070205080204" pitchFamily="50" charset="-128"/>
            </a:rPr>
            <a:t>98.9pt</a:t>
          </a: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の減少となった。経験年数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年以上の各階層における新陳代謝、昇格抑制が要因となっている。　</a:t>
          </a:r>
        </a:p>
        <a:p>
          <a:r>
            <a:rPr kumimoji="1" lang="ja-JP" altLang="en-US" sz="1300">
              <a:latin typeface="ＭＳ Ｐゴシック" panose="020B0600070205080204" pitchFamily="50" charset="-128"/>
              <a:ea typeface="ＭＳ Ｐゴシック" panose="020B0600070205080204" pitchFamily="50" charset="-128"/>
            </a:rPr>
            <a:t>　現在の給与体系は年功序列を採用しているが、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歳以上の昇給を停止するなど、給与水準の抑制に努めている。</a:t>
          </a:r>
        </a:p>
        <a:p>
          <a:r>
            <a:rPr kumimoji="1" lang="ja-JP" altLang="en-US" sz="1300">
              <a:latin typeface="ＭＳ Ｐゴシック" panose="020B0600070205080204" pitchFamily="50" charset="-128"/>
              <a:ea typeface="ＭＳ Ｐゴシック" panose="020B0600070205080204" pitchFamily="50" charset="-128"/>
            </a:rPr>
            <a:t>　今後も計画的な正職員の採用に加え、職務職責に応じた人事制度の運用を推進し、人事評価の給与への反映など、勤務実績に応じた給与制度の構築に努める。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64CB1C8F-C5E9-48BC-8CCA-0F9FE48D1A4A}"/>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55B2090-F361-4AE0-BFC4-7E12D689F62F}"/>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8EC5EE53-07C8-4D3C-BF88-BCF3E54B5362}"/>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78AA4F18-F84B-4589-8E8F-E532D994DF49}"/>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9DF9B0D9-093F-4C78-84AB-A13020C8B865}"/>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E27B22BF-8C81-462A-AA5A-838FF7B92B22}"/>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7DF1EF38-36EE-430D-8ACA-B273C5F36BA9}"/>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976DCDFD-CFAA-4760-8B08-FE3EFAD5B5F5}"/>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248CE571-29D7-45A7-A782-58560E33817C}"/>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E2FE4AE-C659-49D9-BF46-3C6C437BE944}"/>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032619B-2CD4-454B-9EF3-D6E616623373}"/>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BB22545-46C3-4946-BD92-B46C3BA7484C}"/>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113E812-7593-4BDB-9468-1C832C9462EB}"/>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7EBDD4DF-AC77-4A07-8798-D9384ABF1A3D}"/>
            </a:ext>
          </a:extLst>
        </xdr:cNvPr>
        <xdr:cNvCxnSpPr/>
      </xdr:nvCxnSpPr>
      <xdr:spPr>
        <a:xfrm flipV="1">
          <a:off x="15474950" y="13300711"/>
          <a:ext cx="0" cy="1487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BB028C28-4E0E-469A-BDA7-4724E07F76AB}"/>
            </a:ext>
          </a:extLst>
        </xdr:cNvPr>
        <xdr:cNvSpPr txBox="1"/>
      </xdr:nvSpPr>
      <xdr:spPr>
        <a:xfrm>
          <a:off x="15563850" y="1475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F74B4030-6B5F-4F38-84FB-4464AD6D6B17}"/>
            </a:ext>
          </a:extLst>
        </xdr:cNvPr>
        <xdr:cNvCxnSpPr/>
      </xdr:nvCxnSpPr>
      <xdr:spPr>
        <a:xfrm>
          <a:off x="15405100" y="14787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3" name="給与水準   （国との比較）最大値テキスト">
          <a:extLst>
            <a:ext uri="{FF2B5EF4-FFF2-40B4-BE49-F238E27FC236}">
              <a16:creationId xmlns:a16="http://schemas.microsoft.com/office/drawing/2014/main" id="{61DCBCA2-6BB8-4ED7-9632-E1DB3889CD3B}"/>
            </a:ext>
          </a:extLst>
        </xdr:cNvPr>
        <xdr:cNvSpPr txBox="1"/>
      </xdr:nvSpPr>
      <xdr:spPr>
        <a:xfrm>
          <a:off x="1556385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4" name="直線コネクタ 253">
          <a:extLst>
            <a:ext uri="{FF2B5EF4-FFF2-40B4-BE49-F238E27FC236}">
              <a16:creationId xmlns:a16="http://schemas.microsoft.com/office/drawing/2014/main" id="{5533CC44-F4D0-43D0-804B-27DD290D6BD3}"/>
            </a:ext>
          </a:extLst>
        </xdr:cNvPr>
        <xdr:cNvCxnSpPr/>
      </xdr:nvCxnSpPr>
      <xdr:spPr>
        <a:xfrm>
          <a:off x="15405100" y="13300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128270</xdr:rowOff>
    </xdr:to>
    <xdr:cxnSp macro="">
      <xdr:nvCxnSpPr>
        <xdr:cNvPr id="255" name="直線コネクタ 254">
          <a:extLst>
            <a:ext uri="{FF2B5EF4-FFF2-40B4-BE49-F238E27FC236}">
              <a16:creationId xmlns:a16="http://schemas.microsoft.com/office/drawing/2014/main" id="{0ECB8814-4A80-4B43-B933-EDFFFCF27C24}"/>
            </a:ext>
          </a:extLst>
        </xdr:cNvPr>
        <xdr:cNvCxnSpPr/>
      </xdr:nvCxnSpPr>
      <xdr:spPr>
        <a:xfrm flipV="1">
          <a:off x="14712950" y="14041120"/>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6" name="給与水準   （国との比較）平均値テキスト">
          <a:extLst>
            <a:ext uri="{FF2B5EF4-FFF2-40B4-BE49-F238E27FC236}">
              <a16:creationId xmlns:a16="http://schemas.microsoft.com/office/drawing/2014/main" id="{46DE5460-2E9D-4B60-8C17-FC58D1814093}"/>
            </a:ext>
          </a:extLst>
        </xdr:cNvPr>
        <xdr:cNvSpPr txBox="1"/>
      </xdr:nvSpPr>
      <xdr:spPr>
        <a:xfrm>
          <a:off x="15563850" y="1403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a:extLst>
            <a:ext uri="{FF2B5EF4-FFF2-40B4-BE49-F238E27FC236}">
              <a16:creationId xmlns:a16="http://schemas.microsoft.com/office/drawing/2014/main" id="{2D95A72B-75B4-4620-B8F8-655C48248FF1}"/>
            </a:ext>
          </a:extLst>
        </xdr:cNvPr>
        <xdr:cNvSpPr/>
      </xdr:nvSpPr>
      <xdr:spPr>
        <a:xfrm>
          <a:off x="15430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58" name="直線コネクタ 257">
          <a:extLst>
            <a:ext uri="{FF2B5EF4-FFF2-40B4-BE49-F238E27FC236}">
              <a16:creationId xmlns:a16="http://schemas.microsoft.com/office/drawing/2014/main" id="{579E656D-15C3-48DF-9785-93DCFDE9B2A6}"/>
            </a:ext>
          </a:extLst>
        </xdr:cNvPr>
        <xdr:cNvCxnSpPr/>
      </xdr:nvCxnSpPr>
      <xdr:spPr>
        <a:xfrm>
          <a:off x="13906500" y="141617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9" name="フローチャート: 判断 258">
          <a:extLst>
            <a:ext uri="{FF2B5EF4-FFF2-40B4-BE49-F238E27FC236}">
              <a16:creationId xmlns:a16="http://schemas.microsoft.com/office/drawing/2014/main" id="{FDBB9168-AE28-48A2-8A61-15AF46406AD7}"/>
            </a:ext>
          </a:extLst>
        </xdr:cNvPr>
        <xdr:cNvSpPr/>
      </xdr:nvSpPr>
      <xdr:spPr>
        <a:xfrm>
          <a:off x="14668500" y="140385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60" name="テキスト ボックス 259">
          <a:extLst>
            <a:ext uri="{FF2B5EF4-FFF2-40B4-BE49-F238E27FC236}">
              <a16:creationId xmlns:a16="http://schemas.microsoft.com/office/drawing/2014/main" id="{84E6C045-4324-4B2B-8735-BC29C9A27112}"/>
            </a:ext>
          </a:extLst>
        </xdr:cNvPr>
        <xdr:cNvSpPr txBox="1"/>
      </xdr:nvSpPr>
      <xdr:spPr>
        <a:xfrm>
          <a:off x="14370050" y="1382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128270</xdr:rowOff>
    </xdr:to>
    <xdr:cxnSp macro="">
      <xdr:nvCxnSpPr>
        <xdr:cNvPr id="261" name="直線コネクタ 260">
          <a:extLst>
            <a:ext uri="{FF2B5EF4-FFF2-40B4-BE49-F238E27FC236}">
              <a16:creationId xmlns:a16="http://schemas.microsoft.com/office/drawing/2014/main" id="{F5746EF5-3ADF-42D2-B74D-472B337D4273}"/>
            </a:ext>
          </a:extLst>
        </xdr:cNvPr>
        <xdr:cNvCxnSpPr/>
      </xdr:nvCxnSpPr>
      <xdr:spPr>
        <a:xfrm>
          <a:off x="13106400" y="141617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2" name="フローチャート: 判断 261">
          <a:extLst>
            <a:ext uri="{FF2B5EF4-FFF2-40B4-BE49-F238E27FC236}">
              <a16:creationId xmlns:a16="http://schemas.microsoft.com/office/drawing/2014/main" id="{6DD5C84D-BEE6-4810-A95E-0C564A47D659}"/>
            </a:ext>
          </a:extLst>
        </xdr:cNvPr>
        <xdr:cNvSpPr/>
      </xdr:nvSpPr>
      <xdr:spPr>
        <a:xfrm>
          <a:off x="13868400" y="14086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3" name="テキスト ボックス 262">
          <a:extLst>
            <a:ext uri="{FF2B5EF4-FFF2-40B4-BE49-F238E27FC236}">
              <a16:creationId xmlns:a16="http://schemas.microsoft.com/office/drawing/2014/main" id="{299973C5-4546-496F-B72C-EC9AC6B1B121}"/>
            </a:ext>
          </a:extLst>
        </xdr:cNvPr>
        <xdr:cNvSpPr txBox="1"/>
      </xdr:nvSpPr>
      <xdr:spPr>
        <a:xfrm>
          <a:off x="1355725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29211</xdr:rowOff>
    </xdr:to>
    <xdr:cxnSp macro="">
      <xdr:nvCxnSpPr>
        <xdr:cNvPr id="264" name="直線コネクタ 263">
          <a:extLst>
            <a:ext uri="{FF2B5EF4-FFF2-40B4-BE49-F238E27FC236}">
              <a16:creationId xmlns:a16="http://schemas.microsoft.com/office/drawing/2014/main" id="{161A32D2-171B-4214-8CA8-D4D79476132C}"/>
            </a:ext>
          </a:extLst>
        </xdr:cNvPr>
        <xdr:cNvCxnSpPr/>
      </xdr:nvCxnSpPr>
      <xdr:spPr>
        <a:xfrm flipV="1">
          <a:off x="12293600" y="14161770"/>
          <a:ext cx="8128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5" name="フローチャート: 判断 264">
          <a:extLst>
            <a:ext uri="{FF2B5EF4-FFF2-40B4-BE49-F238E27FC236}">
              <a16:creationId xmlns:a16="http://schemas.microsoft.com/office/drawing/2014/main" id="{3B40C096-2CB1-43A4-AE76-31122F959A8C}"/>
            </a:ext>
          </a:extLst>
        </xdr:cNvPr>
        <xdr:cNvSpPr/>
      </xdr:nvSpPr>
      <xdr:spPr>
        <a:xfrm>
          <a:off x="13055600" y="1408683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6" name="テキスト ボックス 265">
          <a:extLst>
            <a:ext uri="{FF2B5EF4-FFF2-40B4-BE49-F238E27FC236}">
              <a16:creationId xmlns:a16="http://schemas.microsoft.com/office/drawing/2014/main" id="{674AE51C-6722-4B55-A28A-D613B2EA675E}"/>
            </a:ext>
          </a:extLst>
        </xdr:cNvPr>
        <xdr:cNvSpPr txBox="1"/>
      </xdr:nvSpPr>
      <xdr:spPr>
        <a:xfrm>
          <a:off x="127635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CB58B714-C145-4549-A188-4C33AC23B34D}"/>
            </a:ext>
          </a:extLst>
        </xdr:cNvPr>
        <xdr:cNvSpPr/>
      </xdr:nvSpPr>
      <xdr:spPr>
        <a:xfrm>
          <a:off x="122428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70024ED-C0F7-4FA0-9637-32D1CB9AC138}"/>
            </a:ext>
          </a:extLst>
        </xdr:cNvPr>
        <xdr:cNvSpPr txBox="1"/>
      </xdr:nvSpPr>
      <xdr:spPr>
        <a:xfrm>
          <a:off x="119507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91B5451-D388-4709-8FCA-95DB97F65748}"/>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4AD4EBF-E0BD-49A0-955B-89F8CE56931D}"/>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1FFE67E-303C-423A-B640-D898B91F955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90A6F25-B042-4565-AA04-60B1E935247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665382B-46F1-4D08-B0EA-10AD382818D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4" name="楕円 273">
          <a:extLst>
            <a:ext uri="{FF2B5EF4-FFF2-40B4-BE49-F238E27FC236}">
              <a16:creationId xmlns:a16="http://schemas.microsoft.com/office/drawing/2014/main" id="{6A70E305-2EBE-47FD-9BCE-A2802CBCAB41}"/>
            </a:ext>
          </a:extLst>
        </xdr:cNvPr>
        <xdr:cNvSpPr/>
      </xdr:nvSpPr>
      <xdr:spPr>
        <a:xfrm>
          <a:off x="15430500" y="13996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5" name="給与水準   （国との比較）該当値テキスト">
          <a:extLst>
            <a:ext uri="{FF2B5EF4-FFF2-40B4-BE49-F238E27FC236}">
              <a16:creationId xmlns:a16="http://schemas.microsoft.com/office/drawing/2014/main" id="{B57614BF-3AE4-42EC-9B88-077E4BFC67D6}"/>
            </a:ext>
          </a:extLst>
        </xdr:cNvPr>
        <xdr:cNvSpPr txBox="1"/>
      </xdr:nvSpPr>
      <xdr:spPr>
        <a:xfrm>
          <a:off x="1556385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6" name="楕円 275">
          <a:extLst>
            <a:ext uri="{FF2B5EF4-FFF2-40B4-BE49-F238E27FC236}">
              <a16:creationId xmlns:a16="http://schemas.microsoft.com/office/drawing/2014/main" id="{6AF8A89C-613E-4890-9C54-C85036737E44}"/>
            </a:ext>
          </a:extLst>
        </xdr:cNvPr>
        <xdr:cNvSpPr/>
      </xdr:nvSpPr>
      <xdr:spPr>
        <a:xfrm>
          <a:off x="14668500" y="14110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7" name="テキスト ボックス 276">
          <a:extLst>
            <a:ext uri="{FF2B5EF4-FFF2-40B4-BE49-F238E27FC236}">
              <a16:creationId xmlns:a16="http://schemas.microsoft.com/office/drawing/2014/main" id="{FFB81035-F633-4604-A1C0-4E94268AED83}"/>
            </a:ext>
          </a:extLst>
        </xdr:cNvPr>
        <xdr:cNvSpPr txBox="1"/>
      </xdr:nvSpPr>
      <xdr:spPr>
        <a:xfrm>
          <a:off x="14370050" y="1419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a:extLst>
            <a:ext uri="{FF2B5EF4-FFF2-40B4-BE49-F238E27FC236}">
              <a16:creationId xmlns:a16="http://schemas.microsoft.com/office/drawing/2014/main" id="{3D877A82-5B65-478B-9B81-77E823B07C62}"/>
            </a:ext>
          </a:extLst>
        </xdr:cNvPr>
        <xdr:cNvSpPr/>
      </xdr:nvSpPr>
      <xdr:spPr>
        <a:xfrm>
          <a:off x="13868400" y="14110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9" name="テキスト ボックス 278">
          <a:extLst>
            <a:ext uri="{FF2B5EF4-FFF2-40B4-BE49-F238E27FC236}">
              <a16:creationId xmlns:a16="http://schemas.microsoft.com/office/drawing/2014/main" id="{61A6AB53-6300-426E-9125-1794B661CB1B}"/>
            </a:ext>
          </a:extLst>
        </xdr:cNvPr>
        <xdr:cNvSpPr txBox="1"/>
      </xdr:nvSpPr>
      <xdr:spPr>
        <a:xfrm>
          <a:off x="1355725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0" name="楕円 279">
          <a:extLst>
            <a:ext uri="{FF2B5EF4-FFF2-40B4-BE49-F238E27FC236}">
              <a16:creationId xmlns:a16="http://schemas.microsoft.com/office/drawing/2014/main" id="{D0C6227E-8EFE-4B85-A576-8245B85366FB}"/>
            </a:ext>
          </a:extLst>
        </xdr:cNvPr>
        <xdr:cNvSpPr/>
      </xdr:nvSpPr>
      <xdr:spPr>
        <a:xfrm>
          <a:off x="13055600" y="141109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1" name="テキスト ボックス 280">
          <a:extLst>
            <a:ext uri="{FF2B5EF4-FFF2-40B4-BE49-F238E27FC236}">
              <a16:creationId xmlns:a16="http://schemas.microsoft.com/office/drawing/2014/main" id="{404B1B03-C850-41A0-AC50-EA8C26667B8C}"/>
            </a:ext>
          </a:extLst>
        </xdr:cNvPr>
        <xdr:cNvSpPr txBox="1"/>
      </xdr:nvSpPr>
      <xdr:spPr>
        <a:xfrm>
          <a:off x="1276350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2" name="楕円 281">
          <a:extLst>
            <a:ext uri="{FF2B5EF4-FFF2-40B4-BE49-F238E27FC236}">
              <a16:creationId xmlns:a16="http://schemas.microsoft.com/office/drawing/2014/main" id="{159AB9A9-75A1-48C9-8556-5EBB12EE42FF}"/>
            </a:ext>
          </a:extLst>
        </xdr:cNvPr>
        <xdr:cNvSpPr/>
      </xdr:nvSpPr>
      <xdr:spPr>
        <a:xfrm>
          <a:off x="12242800" y="14183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3" name="テキスト ボックス 282">
          <a:extLst>
            <a:ext uri="{FF2B5EF4-FFF2-40B4-BE49-F238E27FC236}">
              <a16:creationId xmlns:a16="http://schemas.microsoft.com/office/drawing/2014/main" id="{07426779-74F3-4823-B918-81767A522A07}"/>
            </a:ext>
          </a:extLst>
        </xdr:cNvPr>
        <xdr:cNvSpPr txBox="1"/>
      </xdr:nvSpPr>
      <xdr:spPr>
        <a:xfrm>
          <a:off x="11950700" y="1426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3CC89BE-C0E4-481E-894E-F6FAA1A9FD7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E95F2BC-D7A5-4304-BC80-84A38314AC2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2D92F5D4-BC47-4A1A-957C-B05D93C20447}"/>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BAEB9D-9458-4FF9-B030-28E0439CA333}"/>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77E8E15-3288-423F-BA8B-8F224FDCD59E}"/>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25CB305-0596-4EAE-A4FF-AC508378F2C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A2000D9-B345-4771-8E39-05ECBC803747}"/>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DD4D367-1807-4B08-80A2-537153787DB7}"/>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6E772D3-EE13-48AD-AB80-EB795E401AC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B81A75C-5223-4501-A126-BD00BDB7804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128E9F9-E63E-4874-8E68-1F920E1AD5E4}"/>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DB865F0-8366-4C99-A4E3-30EC9DF5A4D5}"/>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FAEBEFD-44DD-4376-8857-50ED07A2602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度の市町合併を経験し、また、行政体制として総合支所方式を採用しているため、類似団体と比べて職員数が多い状況にある。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H27-H31</a:t>
          </a:r>
          <a:r>
            <a:rPr kumimoji="1" lang="ja-JP" altLang="en-US" sz="1200">
              <a:latin typeface="ＭＳ Ｐゴシック" panose="020B0600070205080204" pitchFamily="50" charset="-128"/>
              <a:ea typeface="ＭＳ Ｐゴシック" panose="020B0600070205080204" pitchFamily="50" charset="-128"/>
            </a:rPr>
            <a:t>）では目標を上回る職員数の削減を達成し、第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(R2-R6)</a:t>
          </a:r>
          <a:r>
            <a:rPr kumimoji="1" lang="ja-JP" altLang="en-US" sz="1200">
              <a:latin typeface="ＭＳ Ｐゴシック" panose="020B0600070205080204" pitchFamily="50" charset="-128"/>
              <a:ea typeface="ＭＳ Ｐゴシック" panose="020B0600070205080204" pitchFamily="50" charset="-128"/>
            </a:rPr>
            <a:t>においても更なる削減に向けて取り組んでおり、令和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年度の職員数で栃木県平均以内を目標に掲げているところである。</a:t>
          </a:r>
        </a:p>
        <a:p>
          <a:r>
            <a:rPr kumimoji="1" lang="ja-JP" altLang="en-US" sz="1200">
              <a:latin typeface="ＭＳ Ｐゴシック" panose="020B0600070205080204" pitchFamily="50" charset="-128"/>
              <a:ea typeface="ＭＳ Ｐゴシック" panose="020B0600070205080204" pitchFamily="50" charset="-128"/>
            </a:rPr>
            <a:t>　職員数の多寡は人件費支出に直結し、財政運営や各財政指標へ大きな影響を与えるため、その改善は急務であるが、行政サービスの低下とならないよう見極めながら継続的な取組を続ける。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C876098-4978-49C9-B778-27826BAF0BA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23AEF55-EC6E-4A67-B14A-0E4FC114ECCB}"/>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B4A3AE3-5042-4D3D-8B36-A29EE7769686}"/>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D2878D4-79BB-41C2-BDA1-21FA3C67867B}"/>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AD301577-B37F-47EF-9A86-B55A557B2331}"/>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FC92015-3D25-43D9-95E6-87AAF5E2B90C}"/>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7E8990D-4E9E-494A-B348-D7CEF76485FB}"/>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DCAD121A-67DE-4300-A3F8-B95CC86DB08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8B37343A-66F0-4B93-8A6B-5136F8471EC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FE2FB24B-F3D2-4A66-BB2A-C73895870A06}"/>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29A5DE1D-1753-49A8-B8FF-B3F35135A4C2}"/>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9FD1AA7B-0B7E-4C98-B306-D081F037933A}"/>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24D94EBE-E890-4041-A9C1-F8AE8E73D08F}"/>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20F5F44-C180-4F98-ABA4-1F845E130146}"/>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D023802-5C9F-4F7C-9EEE-4BC723AC43E4}"/>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65D6656-CDB7-4417-9754-21B91C04F952}"/>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3" name="直線コネクタ 312">
          <a:extLst>
            <a:ext uri="{FF2B5EF4-FFF2-40B4-BE49-F238E27FC236}">
              <a16:creationId xmlns:a16="http://schemas.microsoft.com/office/drawing/2014/main" id="{495F20EF-358D-487A-BFC7-ABD88B98A29C}"/>
            </a:ext>
          </a:extLst>
        </xdr:cNvPr>
        <xdr:cNvCxnSpPr/>
      </xdr:nvCxnSpPr>
      <xdr:spPr>
        <a:xfrm flipV="1">
          <a:off x="15474950" y="9702800"/>
          <a:ext cx="0" cy="1521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4" name="定員管理の状況最小値テキスト">
          <a:extLst>
            <a:ext uri="{FF2B5EF4-FFF2-40B4-BE49-F238E27FC236}">
              <a16:creationId xmlns:a16="http://schemas.microsoft.com/office/drawing/2014/main" id="{E8B21433-1AF5-4919-8718-943BA282F55C}"/>
            </a:ext>
          </a:extLst>
        </xdr:cNvPr>
        <xdr:cNvSpPr txBox="1"/>
      </xdr:nvSpPr>
      <xdr:spPr>
        <a:xfrm>
          <a:off x="15563850" y="1120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5" name="直線コネクタ 314">
          <a:extLst>
            <a:ext uri="{FF2B5EF4-FFF2-40B4-BE49-F238E27FC236}">
              <a16:creationId xmlns:a16="http://schemas.microsoft.com/office/drawing/2014/main" id="{4DFE9E0E-F6A2-469E-85F8-60679FA8DCC8}"/>
            </a:ext>
          </a:extLst>
        </xdr:cNvPr>
        <xdr:cNvCxnSpPr/>
      </xdr:nvCxnSpPr>
      <xdr:spPr>
        <a:xfrm>
          <a:off x="15405100" y="11223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6" name="定員管理の状況最大値テキスト">
          <a:extLst>
            <a:ext uri="{FF2B5EF4-FFF2-40B4-BE49-F238E27FC236}">
              <a16:creationId xmlns:a16="http://schemas.microsoft.com/office/drawing/2014/main" id="{513BBC6C-F7F9-4A39-A7F8-B132A3A3371B}"/>
            </a:ext>
          </a:extLst>
        </xdr:cNvPr>
        <xdr:cNvSpPr txBox="1"/>
      </xdr:nvSpPr>
      <xdr:spPr>
        <a:xfrm>
          <a:off x="155638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7" name="直線コネクタ 316">
          <a:extLst>
            <a:ext uri="{FF2B5EF4-FFF2-40B4-BE49-F238E27FC236}">
              <a16:creationId xmlns:a16="http://schemas.microsoft.com/office/drawing/2014/main" id="{BA6F54E7-06EE-42C0-9AA3-88755A8D3EC2}"/>
            </a:ext>
          </a:extLst>
        </xdr:cNvPr>
        <xdr:cNvCxnSpPr/>
      </xdr:nvCxnSpPr>
      <xdr:spPr>
        <a:xfrm>
          <a:off x="15405100" y="9702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69004</xdr:rowOff>
    </xdr:from>
    <xdr:to>
      <xdr:col>81</xdr:col>
      <xdr:colOff>44450</xdr:colOff>
      <xdr:row>65</xdr:row>
      <xdr:rowOff>77046</xdr:rowOff>
    </xdr:to>
    <xdr:cxnSp macro="">
      <xdr:nvCxnSpPr>
        <xdr:cNvPr id="318" name="直線コネクタ 317">
          <a:extLst>
            <a:ext uri="{FF2B5EF4-FFF2-40B4-BE49-F238E27FC236}">
              <a16:creationId xmlns:a16="http://schemas.microsoft.com/office/drawing/2014/main" id="{3F833F1B-B70F-43F2-ACA9-038FB84D6B13}"/>
            </a:ext>
          </a:extLst>
        </xdr:cNvPr>
        <xdr:cNvCxnSpPr/>
      </xdr:nvCxnSpPr>
      <xdr:spPr>
        <a:xfrm flipV="1">
          <a:off x="14712950" y="10800504"/>
          <a:ext cx="762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9" name="定員管理の状況平均値テキスト">
          <a:extLst>
            <a:ext uri="{FF2B5EF4-FFF2-40B4-BE49-F238E27FC236}">
              <a16:creationId xmlns:a16="http://schemas.microsoft.com/office/drawing/2014/main" id="{9611EB2D-8772-49E1-B6CB-2473CA515EA5}"/>
            </a:ext>
          </a:extLst>
        </xdr:cNvPr>
        <xdr:cNvSpPr txBox="1"/>
      </xdr:nvSpPr>
      <xdr:spPr>
        <a:xfrm>
          <a:off x="15563850" y="10226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20" name="フローチャート: 判断 319">
          <a:extLst>
            <a:ext uri="{FF2B5EF4-FFF2-40B4-BE49-F238E27FC236}">
              <a16:creationId xmlns:a16="http://schemas.microsoft.com/office/drawing/2014/main" id="{9337BD3E-E170-4292-AC90-5D04FD133119}"/>
            </a:ext>
          </a:extLst>
        </xdr:cNvPr>
        <xdr:cNvSpPr/>
      </xdr:nvSpPr>
      <xdr:spPr>
        <a:xfrm>
          <a:off x="15430500" y="103746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20744</xdr:rowOff>
    </xdr:from>
    <xdr:to>
      <xdr:col>77</xdr:col>
      <xdr:colOff>44450</xdr:colOff>
      <xdr:row>65</xdr:row>
      <xdr:rowOff>77046</xdr:rowOff>
    </xdr:to>
    <xdr:cxnSp macro="">
      <xdr:nvCxnSpPr>
        <xdr:cNvPr id="321" name="直線コネクタ 320">
          <a:extLst>
            <a:ext uri="{FF2B5EF4-FFF2-40B4-BE49-F238E27FC236}">
              <a16:creationId xmlns:a16="http://schemas.microsoft.com/office/drawing/2014/main" id="{85EC79A5-2C6D-442B-B3EB-9FA2EF5C657B}"/>
            </a:ext>
          </a:extLst>
        </xdr:cNvPr>
        <xdr:cNvCxnSpPr/>
      </xdr:nvCxnSpPr>
      <xdr:spPr>
        <a:xfrm>
          <a:off x="13906500" y="10752244"/>
          <a:ext cx="80645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2" name="フローチャート: 判断 321">
          <a:extLst>
            <a:ext uri="{FF2B5EF4-FFF2-40B4-BE49-F238E27FC236}">
              <a16:creationId xmlns:a16="http://schemas.microsoft.com/office/drawing/2014/main" id="{7C6D5A41-7678-45B6-95FD-A8408469F797}"/>
            </a:ext>
          </a:extLst>
        </xdr:cNvPr>
        <xdr:cNvSpPr/>
      </xdr:nvSpPr>
      <xdr:spPr>
        <a:xfrm>
          <a:off x="14668500" y="102941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3" name="テキスト ボックス 322">
          <a:extLst>
            <a:ext uri="{FF2B5EF4-FFF2-40B4-BE49-F238E27FC236}">
              <a16:creationId xmlns:a16="http://schemas.microsoft.com/office/drawing/2014/main" id="{640E7A60-4511-47C6-88E9-124A70FE89F7}"/>
            </a:ext>
          </a:extLst>
        </xdr:cNvPr>
        <xdr:cNvSpPr txBox="1"/>
      </xdr:nvSpPr>
      <xdr:spPr>
        <a:xfrm>
          <a:off x="14370050" y="1006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20744</xdr:rowOff>
    </xdr:from>
    <xdr:to>
      <xdr:col>72</xdr:col>
      <xdr:colOff>203200</xdr:colOff>
      <xdr:row>65</xdr:row>
      <xdr:rowOff>44873</xdr:rowOff>
    </xdr:to>
    <xdr:cxnSp macro="">
      <xdr:nvCxnSpPr>
        <xdr:cNvPr id="324" name="直線コネクタ 323">
          <a:extLst>
            <a:ext uri="{FF2B5EF4-FFF2-40B4-BE49-F238E27FC236}">
              <a16:creationId xmlns:a16="http://schemas.microsoft.com/office/drawing/2014/main" id="{A3E07F75-A261-4F36-880D-F42D25F75814}"/>
            </a:ext>
          </a:extLst>
        </xdr:cNvPr>
        <xdr:cNvCxnSpPr/>
      </xdr:nvCxnSpPr>
      <xdr:spPr>
        <a:xfrm flipV="1">
          <a:off x="13106400" y="10752244"/>
          <a:ext cx="8001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5" name="フローチャート: 判断 324">
          <a:extLst>
            <a:ext uri="{FF2B5EF4-FFF2-40B4-BE49-F238E27FC236}">
              <a16:creationId xmlns:a16="http://schemas.microsoft.com/office/drawing/2014/main" id="{6B8997EA-6E99-46D0-AB47-5541C51FD3D7}"/>
            </a:ext>
          </a:extLst>
        </xdr:cNvPr>
        <xdr:cNvSpPr/>
      </xdr:nvSpPr>
      <xdr:spPr>
        <a:xfrm>
          <a:off x="13868400" y="1018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6" name="テキスト ボックス 325">
          <a:extLst>
            <a:ext uri="{FF2B5EF4-FFF2-40B4-BE49-F238E27FC236}">
              <a16:creationId xmlns:a16="http://schemas.microsoft.com/office/drawing/2014/main" id="{AB4A817C-FF93-4C94-A0A3-DA01BE315503}"/>
            </a:ext>
          </a:extLst>
        </xdr:cNvPr>
        <xdr:cNvSpPr txBox="1"/>
      </xdr:nvSpPr>
      <xdr:spPr>
        <a:xfrm>
          <a:off x="13557250" y="996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44873</xdr:rowOff>
    </xdr:from>
    <xdr:to>
      <xdr:col>68</xdr:col>
      <xdr:colOff>152400</xdr:colOff>
      <xdr:row>65</xdr:row>
      <xdr:rowOff>77046</xdr:rowOff>
    </xdr:to>
    <xdr:cxnSp macro="">
      <xdr:nvCxnSpPr>
        <xdr:cNvPr id="327" name="直線コネクタ 326">
          <a:extLst>
            <a:ext uri="{FF2B5EF4-FFF2-40B4-BE49-F238E27FC236}">
              <a16:creationId xmlns:a16="http://schemas.microsoft.com/office/drawing/2014/main" id="{97C51243-414B-4C97-829F-C677B645A227}"/>
            </a:ext>
          </a:extLst>
        </xdr:cNvPr>
        <xdr:cNvCxnSpPr/>
      </xdr:nvCxnSpPr>
      <xdr:spPr>
        <a:xfrm flipV="1">
          <a:off x="12293600" y="10776373"/>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8" name="フローチャート: 判断 327">
          <a:extLst>
            <a:ext uri="{FF2B5EF4-FFF2-40B4-BE49-F238E27FC236}">
              <a16:creationId xmlns:a16="http://schemas.microsoft.com/office/drawing/2014/main" id="{FFEC2C08-2A8B-4E66-B174-45798291CB38}"/>
            </a:ext>
          </a:extLst>
        </xdr:cNvPr>
        <xdr:cNvSpPr/>
      </xdr:nvSpPr>
      <xdr:spPr>
        <a:xfrm>
          <a:off x="13055600" y="1013163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9" name="テキスト ボックス 328">
          <a:extLst>
            <a:ext uri="{FF2B5EF4-FFF2-40B4-BE49-F238E27FC236}">
              <a16:creationId xmlns:a16="http://schemas.microsoft.com/office/drawing/2014/main" id="{7C71FDEF-EE94-48E3-B0B3-5D89D492A9B3}"/>
            </a:ext>
          </a:extLst>
        </xdr:cNvPr>
        <xdr:cNvSpPr txBox="1"/>
      </xdr:nvSpPr>
      <xdr:spPr>
        <a:xfrm>
          <a:off x="12763500" y="990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30" name="フローチャート: 判断 329">
          <a:extLst>
            <a:ext uri="{FF2B5EF4-FFF2-40B4-BE49-F238E27FC236}">
              <a16:creationId xmlns:a16="http://schemas.microsoft.com/office/drawing/2014/main" id="{3BDA850B-090D-40A2-AC9D-2AD65AF15820}"/>
            </a:ext>
          </a:extLst>
        </xdr:cNvPr>
        <xdr:cNvSpPr/>
      </xdr:nvSpPr>
      <xdr:spPr>
        <a:xfrm>
          <a:off x="12242800" y="100575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31" name="テキスト ボックス 330">
          <a:extLst>
            <a:ext uri="{FF2B5EF4-FFF2-40B4-BE49-F238E27FC236}">
              <a16:creationId xmlns:a16="http://schemas.microsoft.com/office/drawing/2014/main" id="{18ADC500-3F78-4B15-84F8-11140CF5E3E5}"/>
            </a:ext>
          </a:extLst>
        </xdr:cNvPr>
        <xdr:cNvSpPr txBox="1"/>
      </xdr:nvSpPr>
      <xdr:spPr>
        <a:xfrm>
          <a:off x="11950700" y="98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AA29CFF-F5EF-4515-AC89-7ECD084A37AB}"/>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DC29166-3FE3-44CC-8532-D4168897B933}"/>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B350E9-FDBA-4FDD-B3A3-C290F0419F6F}"/>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DCBF519-0003-4791-9828-0E992DDCBC4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7CD9B7E-5C8B-47B1-B5DA-8A5B0824369B}"/>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18204</xdr:rowOff>
    </xdr:from>
    <xdr:to>
      <xdr:col>81</xdr:col>
      <xdr:colOff>95250</xdr:colOff>
      <xdr:row>65</xdr:row>
      <xdr:rowOff>119804</xdr:rowOff>
    </xdr:to>
    <xdr:sp macro="" textlink="">
      <xdr:nvSpPr>
        <xdr:cNvPr id="337" name="楕円 336">
          <a:extLst>
            <a:ext uri="{FF2B5EF4-FFF2-40B4-BE49-F238E27FC236}">
              <a16:creationId xmlns:a16="http://schemas.microsoft.com/office/drawing/2014/main" id="{FF762FF6-2124-4697-849E-F0795CA363E2}"/>
            </a:ext>
          </a:extLst>
        </xdr:cNvPr>
        <xdr:cNvSpPr/>
      </xdr:nvSpPr>
      <xdr:spPr>
        <a:xfrm>
          <a:off x="15430500" y="107497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161731</xdr:rowOff>
    </xdr:from>
    <xdr:ext cx="762000" cy="259045"/>
    <xdr:sp macro="" textlink="">
      <xdr:nvSpPr>
        <xdr:cNvPr id="338" name="定員管理の状況該当値テキスト">
          <a:extLst>
            <a:ext uri="{FF2B5EF4-FFF2-40B4-BE49-F238E27FC236}">
              <a16:creationId xmlns:a16="http://schemas.microsoft.com/office/drawing/2014/main" id="{A3A24793-3035-4A02-9A64-DC361886E665}"/>
            </a:ext>
          </a:extLst>
        </xdr:cNvPr>
        <xdr:cNvSpPr txBox="1"/>
      </xdr:nvSpPr>
      <xdr:spPr>
        <a:xfrm>
          <a:off x="15563850" y="1072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39" name="楕円 338">
          <a:extLst>
            <a:ext uri="{FF2B5EF4-FFF2-40B4-BE49-F238E27FC236}">
              <a16:creationId xmlns:a16="http://schemas.microsoft.com/office/drawing/2014/main" id="{E23E3A24-F4B3-4E2A-B9C2-24E29EB28616}"/>
            </a:ext>
          </a:extLst>
        </xdr:cNvPr>
        <xdr:cNvSpPr/>
      </xdr:nvSpPr>
      <xdr:spPr>
        <a:xfrm>
          <a:off x="14668500" y="107577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0" name="テキスト ボックス 339">
          <a:extLst>
            <a:ext uri="{FF2B5EF4-FFF2-40B4-BE49-F238E27FC236}">
              <a16:creationId xmlns:a16="http://schemas.microsoft.com/office/drawing/2014/main" id="{750FBBEB-CF4A-434E-977C-85CDBF8B7005}"/>
            </a:ext>
          </a:extLst>
        </xdr:cNvPr>
        <xdr:cNvSpPr txBox="1"/>
      </xdr:nvSpPr>
      <xdr:spPr>
        <a:xfrm>
          <a:off x="14370050" y="108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141394</xdr:rowOff>
    </xdr:from>
    <xdr:to>
      <xdr:col>73</xdr:col>
      <xdr:colOff>44450</xdr:colOff>
      <xdr:row>65</xdr:row>
      <xdr:rowOff>71544</xdr:rowOff>
    </xdr:to>
    <xdr:sp macro="" textlink="">
      <xdr:nvSpPr>
        <xdr:cNvPr id="341" name="楕円 340">
          <a:extLst>
            <a:ext uri="{FF2B5EF4-FFF2-40B4-BE49-F238E27FC236}">
              <a16:creationId xmlns:a16="http://schemas.microsoft.com/office/drawing/2014/main" id="{6789B222-AC1B-46D6-9A03-EC01277D19E9}"/>
            </a:ext>
          </a:extLst>
        </xdr:cNvPr>
        <xdr:cNvSpPr/>
      </xdr:nvSpPr>
      <xdr:spPr>
        <a:xfrm>
          <a:off x="13868400" y="107077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56321</xdr:rowOff>
    </xdr:from>
    <xdr:ext cx="762000" cy="259045"/>
    <xdr:sp macro="" textlink="">
      <xdr:nvSpPr>
        <xdr:cNvPr id="342" name="テキスト ボックス 341">
          <a:extLst>
            <a:ext uri="{FF2B5EF4-FFF2-40B4-BE49-F238E27FC236}">
              <a16:creationId xmlns:a16="http://schemas.microsoft.com/office/drawing/2014/main" id="{62873E3A-84C3-4BEB-94AC-042E39457C38}"/>
            </a:ext>
          </a:extLst>
        </xdr:cNvPr>
        <xdr:cNvSpPr txBox="1"/>
      </xdr:nvSpPr>
      <xdr:spPr>
        <a:xfrm>
          <a:off x="13557250" y="1078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165523</xdr:rowOff>
    </xdr:from>
    <xdr:to>
      <xdr:col>68</xdr:col>
      <xdr:colOff>203200</xdr:colOff>
      <xdr:row>65</xdr:row>
      <xdr:rowOff>95673</xdr:rowOff>
    </xdr:to>
    <xdr:sp macro="" textlink="">
      <xdr:nvSpPr>
        <xdr:cNvPr id="343" name="楕円 342">
          <a:extLst>
            <a:ext uri="{FF2B5EF4-FFF2-40B4-BE49-F238E27FC236}">
              <a16:creationId xmlns:a16="http://schemas.microsoft.com/office/drawing/2014/main" id="{04D934CE-57CB-4C55-9F08-DE41FCC733EF}"/>
            </a:ext>
          </a:extLst>
        </xdr:cNvPr>
        <xdr:cNvSpPr/>
      </xdr:nvSpPr>
      <xdr:spPr>
        <a:xfrm>
          <a:off x="13055600" y="1073192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80450</xdr:rowOff>
    </xdr:from>
    <xdr:ext cx="762000" cy="259045"/>
    <xdr:sp macro="" textlink="">
      <xdr:nvSpPr>
        <xdr:cNvPr id="344" name="テキスト ボックス 343">
          <a:extLst>
            <a:ext uri="{FF2B5EF4-FFF2-40B4-BE49-F238E27FC236}">
              <a16:creationId xmlns:a16="http://schemas.microsoft.com/office/drawing/2014/main" id="{AE2E6A51-4536-433A-8F53-9163F9438276}"/>
            </a:ext>
          </a:extLst>
        </xdr:cNvPr>
        <xdr:cNvSpPr txBox="1"/>
      </xdr:nvSpPr>
      <xdr:spPr>
        <a:xfrm>
          <a:off x="1276350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26246</xdr:rowOff>
    </xdr:from>
    <xdr:to>
      <xdr:col>64</xdr:col>
      <xdr:colOff>152400</xdr:colOff>
      <xdr:row>65</xdr:row>
      <xdr:rowOff>127846</xdr:rowOff>
    </xdr:to>
    <xdr:sp macro="" textlink="">
      <xdr:nvSpPr>
        <xdr:cNvPr id="345" name="楕円 344">
          <a:extLst>
            <a:ext uri="{FF2B5EF4-FFF2-40B4-BE49-F238E27FC236}">
              <a16:creationId xmlns:a16="http://schemas.microsoft.com/office/drawing/2014/main" id="{C041F351-7249-46DF-BB34-FE43492CAE8E}"/>
            </a:ext>
          </a:extLst>
        </xdr:cNvPr>
        <xdr:cNvSpPr/>
      </xdr:nvSpPr>
      <xdr:spPr>
        <a:xfrm>
          <a:off x="12242800" y="107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112623</xdr:rowOff>
    </xdr:from>
    <xdr:ext cx="762000" cy="259045"/>
    <xdr:sp macro="" textlink="">
      <xdr:nvSpPr>
        <xdr:cNvPr id="346" name="テキスト ボックス 345">
          <a:extLst>
            <a:ext uri="{FF2B5EF4-FFF2-40B4-BE49-F238E27FC236}">
              <a16:creationId xmlns:a16="http://schemas.microsoft.com/office/drawing/2014/main" id="{20386EBE-5101-44FD-B9C1-0259F964DB32}"/>
            </a:ext>
          </a:extLst>
        </xdr:cNvPr>
        <xdr:cNvSpPr txBox="1"/>
      </xdr:nvSpPr>
      <xdr:spPr>
        <a:xfrm>
          <a:off x="11950700" y="108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30A6B12-905B-4047-A2B6-7D5CB6BA3018}"/>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CB44694-D693-4764-BF80-3810A0C1582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B664AAF-2271-411E-9956-7E4C9AAF9836}"/>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DF0985C-31EE-45D3-8B82-17EAB422B10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6747A4F-B787-4561-A53C-6376691CB322}"/>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D0978E2-77F4-47D2-A87D-2C7B8938FAB7}"/>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A576B46-51AB-45B9-A262-4866F0CED3D4}"/>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9D87E9E-22A8-47CA-AC94-0AAE3692717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8B158C3-50D2-4564-A98A-A8C1950194F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0A3F299-C3BB-4D36-8642-FAC9E15A095A}"/>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D407E534-8D79-42EB-B26D-648DBF889223}"/>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51D8337-4416-4C04-8B0B-636C6678D62E}"/>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30396B0-E433-4905-9A15-CDCA41A00B6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年度の実質公債費率は、令和元年度単年度</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カ年に含まれなくなるため、前年度と比較して</a:t>
          </a:r>
          <a:r>
            <a:rPr kumimoji="1" lang="en-US" altLang="ja-JP" sz="1200">
              <a:latin typeface="ＭＳ Ｐゴシック" panose="020B0600070205080204" pitchFamily="50" charset="-128"/>
              <a:ea typeface="ＭＳ Ｐゴシック" panose="020B0600070205080204" pitchFamily="50" charset="-128"/>
            </a:rPr>
            <a:t>0.4pt</a:t>
          </a:r>
          <a:r>
            <a:rPr kumimoji="1" lang="ja-JP" altLang="en-US" sz="1200">
              <a:latin typeface="ＭＳ Ｐゴシック" panose="020B0600070205080204" pitchFamily="50" charset="-128"/>
              <a:ea typeface="ＭＳ Ｐゴシック" panose="020B0600070205080204" pitchFamily="50" charset="-128"/>
            </a:rPr>
            <a:t>改善した。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年度単年度としては、臨時財政対策債発行可能額の減少により分母となる標準財政規模が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億円減少し、また地方債償還金の増加により分子となる元利償還金等が</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億円増加したため、前年度に比べ</a:t>
          </a:r>
          <a:r>
            <a:rPr kumimoji="1" lang="en-US" altLang="ja-JP" sz="1200">
              <a:latin typeface="ＭＳ Ｐゴシック" panose="020B0600070205080204" pitchFamily="50" charset="-128"/>
              <a:ea typeface="ＭＳ Ｐゴシック" panose="020B0600070205080204" pitchFamily="50" charset="-128"/>
            </a:rPr>
            <a:t>1.4pt</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　今後は、大型建設事業による地方債発行および付随した元利償還金の増大が予想されることから、適正な償還年限の設定を徹底し、指数悪化の防止に努める。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0BD417C-624A-4865-970A-39241089C7E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75ED4BF-69F3-4471-80F9-282C0F0EAD7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0172E18-50A1-4377-AE75-3CAD85386E9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98B19DA-3FA9-46A5-AEE2-A522D56491EA}"/>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F4F8A48E-1FA9-47BF-9A22-118D1C000F06}"/>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EA03718C-A772-471C-BFB1-43C6A973CDFC}"/>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AC02D2C1-55A3-4EDB-8811-BE18D945E639}"/>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B7EC6D42-F5FA-4540-9539-1EEFE47AC551}"/>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A2BD6ADF-F85C-4B64-99B5-F6E1855CABDA}"/>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CE962D1-88A5-4FDF-A5C5-4AD5AEF09DF5}"/>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D825B8B-556E-44D9-BF76-9172CB33AB0E}"/>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5D503F8-67F4-4438-89ED-3697B45FA85B}"/>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F7F0E3EA-4F9E-445B-9E3B-593507E3257E}"/>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C1BA0E2A-1DDC-4DF7-A6D0-D7F65BCBA206}"/>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EF9AFC6-DC77-49CB-9DFB-8D17E569546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BFDC70D-B0E9-492D-B864-E88DE19B7F9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6" name="直線コネクタ 375">
          <a:extLst>
            <a:ext uri="{FF2B5EF4-FFF2-40B4-BE49-F238E27FC236}">
              <a16:creationId xmlns:a16="http://schemas.microsoft.com/office/drawing/2014/main" id="{1558D61B-FCAF-4FB7-910A-252D94C3A5A4}"/>
            </a:ext>
          </a:extLst>
        </xdr:cNvPr>
        <xdr:cNvCxnSpPr/>
      </xdr:nvCxnSpPr>
      <xdr:spPr>
        <a:xfrm flipV="1">
          <a:off x="15474950" y="6021010"/>
          <a:ext cx="0" cy="15911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7" name="公債費負担の状況最小値テキスト">
          <a:extLst>
            <a:ext uri="{FF2B5EF4-FFF2-40B4-BE49-F238E27FC236}">
              <a16:creationId xmlns:a16="http://schemas.microsoft.com/office/drawing/2014/main" id="{0DE6BA2B-8A72-4362-BA12-662A8FFA8DBB}"/>
            </a:ext>
          </a:extLst>
        </xdr:cNvPr>
        <xdr:cNvSpPr txBox="1"/>
      </xdr:nvSpPr>
      <xdr:spPr>
        <a:xfrm>
          <a:off x="15563850" y="75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8" name="直線コネクタ 377">
          <a:extLst>
            <a:ext uri="{FF2B5EF4-FFF2-40B4-BE49-F238E27FC236}">
              <a16:creationId xmlns:a16="http://schemas.microsoft.com/office/drawing/2014/main" id="{E04A4C15-17BA-41E6-84B5-12387AF631E8}"/>
            </a:ext>
          </a:extLst>
        </xdr:cNvPr>
        <xdr:cNvCxnSpPr/>
      </xdr:nvCxnSpPr>
      <xdr:spPr>
        <a:xfrm>
          <a:off x="15405100" y="7612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9" name="公債費負担の状況最大値テキスト">
          <a:extLst>
            <a:ext uri="{FF2B5EF4-FFF2-40B4-BE49-F238E27FC236}">
              <a16:creationId xmlns:a16="http://schemas.microsoft.com/office/drawing/2014/main" id="{E94F6699-C50F-4A1D-989C-3C26E8B787F9}"/>
            </a:ext>
          </a:extLst>
        </xdr:cNvPr>
        <xdr:cNvSpPr txBox="1"/>
      </xdr:nvSpPr>
      <xdr:spPr>
        <a:xfrm>
          <a:off x="15563850" y="57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80" name="直線コネクタ 379">
          <a:extLst>
            <a:ext uri="{FF2B5EF4-FFF2-40B4-BE49-F238E27FC236}">
              <a16:creationId xmlns:a16="http://schemas.microsoft.com/office/drawing/2014/main" id="{AE77C12B-F167-4142-9539-97F915DABC03}"/>
            </a:ext>
          </a:extLst>
        </xdr:cNvPr>
        <xdr:cNvCxnSpPr/>
      </xdr:nvCxnSpPr>
      <xdr:spPr>
        <a:xfrm>
          <a:off x="15405100" y="602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26307</xdr:rowOff>
    </xdr:from>
    <xdr:to>
      <xdr:col>81</xdr:col>
      <xdr:colOff>44450</xdr:colOff>
      <xdr:row>43</xdr:row>
      <xdr:rowOff>72269</xdr:rowOff>
    </xdr:to>
    <xdr:cxnSp macro="">
      <xdr:nvCxnSpPr>
        <xdr:cNvPr id="381" name="直線コネクタ 380">
          <a:extLst>
            <a:ext uri="{FF2B5EF4-FFF2-40B4-BE49-F238E27FC236}">
              <a16:creationId xmlns:a16="http://schemas.microsoft.com/office/drawing/2014/main" id="{5ED2E632-0022-41FC-9FD9-EDCBF326EB00}"/>
            </a:ext>
          </a:extLst>
        </xdr:cNvPr>
        <xdr:cNvCxnSpPr/>
      </xdr:nvCxnSpPr>
      <xdr:spPr>
        <a:xfrm flipV="1">
          <a:off x="14712950" y="7125607"/>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2" name="公債費負担の状況平均値テキスト">
          <a:extLst>
            <a:ext uri="{FF2B5EF4-FFF2-40B4-BE49-F238E27FC236}">
              <a16:creationId xmlns:a16="http://schemas.microsoft.com/office/drawing/2014/main" id="{D6EF6A51-A2B7-4874-B9D9-7F0C89FB8C1D}"/>
            </a:ext>
          </a:extLst>
        </xdr:cNvPr>
        <xdr:cNvSpPr txBox="1"/>
      </xdr:nvSpPr>
      <xdr:spPr>
        <a:xfrm>
          <a:off x="15563850" y="6451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3" name="フローチャート: 判断 382">
          <a:extLst>
            <a:ext uri="{FF2B5EF4-FFF2-40B4-BE49-F238E27FC236}">
              <a16:creationId xmlns:a16="http://schemas.microsoft.com/office/drawing/2014/main" id="{BB179C68-905E-4F4A-8A56-A19D0C5BB09B}"/>
            </a:ext>
          </a:extLst>
        </xdr:cNvPr>
        <xdr:cNvSpPr/>
      </xdr:nvSpPr>
      <xdr:spPr>
        <a:xfrm>
          <a:off x="15430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43</xdr:row>
      <xdr:rowOff>118231</xdr:rowOff>
    </xdr:to>
    <xdr:cxnSp macro="">
      <xdr:nvCxnSpPr>
        <xdr:cNvPr id="384" name="直線コネクタ 383">
          <a:extLst>
            <a:ext uri="{FF2B5EF4-FFF2-40B4-BE49-F238E27FC236}">
              <a16:creationId xmlns:a16="http://schemas.microsoft.com/office/drawing/2014/main" id="{74BAE66F-8088-479F-B4BF-53CBFC804F8C}"/>
            </a:ext>
          </a:extLst>
        </xdr:cNvPr>
        <xdr:cNvCxnSpPr/>
      </xdr:nvCxnSpPr>
      <xdr:spPr>
        <a:xfrm flipV="1">
          <a:off x="13906500" y="7171569"/>
          <a:ext cx="80645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5" name="フローチャート: 判断 384">
          <a:extLst>
            <a:ext uri="{FF2B5EF4-FFF2-40B4-BE49-F238E27FC236}">
              <a16:creationId xmlns:a16="http://schemas.microsoft.com/office/drawing/2014/main" id="{84A75833-58DE-44EE-A65E-A367142C82AF}"/>
            </a:ext>
          </a:extLst>
        </xdr:cNvPr>
        <xdr:cNvSpPr/>
      </xdr:nvSpPr>
      <xdr:spPr>
        <a:xfrm>
          <a:off x="14668500" y="66112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6" name="テキスト ボックス 385">
          <a:extLst>
            <a:ext uri="{FF2B5EF4-FFF2-40B4-BE49-F238E27FC236}">
              <a16:creationId xmlns:a16="http://schemas.microsoft.com/office/drawing/2014/main" id="{B6341B1D-EA71-4C47-A5B7-DB4290BA35C9}"/>
            </a:ext>
          </a:extLst>
        </xdr:cNvPr>
        <xdr:cNvSpPr txBox="1"/>
      </xdr:nvSpPr>
      <xdr:spPr>
        <a:xfrm>
          <a:off x="1437005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118231</xdr:rowOff>
    </xdr:from>
    <xdr:to>
      <xdr:col>72</xdr:col>
      <xdr:colOff>203200</xdr:colOff>
      <xdr:row>44</xdr:row>
      <xdr:rowOff>4233</xdr:rowOff>
    </xdr:to>
    <xdr:cxnSp macro="">
      <xdr:nvCxnSpPr>
        <xdr:cNvPr id="387" name="直線コネクタ 386">
          <a:extLst>
            <a:ext uri="{FF2B5EF4-FFF2-40B4-BE49-F238E27FC236}">
              <a16:creationId xmlns:a16="http://schemas.microsoft.com/office/drawing/2014/main" id="{68896A9F-6807-4E36-9DCC-F28F0683948F}"/>
            </a:ext>
          </a:extLst>
        </xdr:cNvPr>
        <xdr:cNvCxnSpPr/>
      </xdr:nvCxnSpPr>
      <xdr:spPr>
        <a:xfrm flipV="1">
          <a:off x="13106400" y="7217531"/>
          <a:ext cx="80010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8" name="フローチャート: 判断 387">
          <a:extLst>
            <a:ext uri="{FF2B5EF4-FFF2-40B4-BE49-F238E27FC236}">
              <a16:creationId xmlns:a16="http://schemas.microsoft.com/office/drawing/2014/main" id="{2F5C5FD3-FB48-4A60-AABF-56EE66D0F0AE}"/>
            </a:ext>
          </a:extLst>
        </xdr:cNvPr>
        <xdr:cNvSpPr/>
      </xdr:nvSpPr>
      <xdr:spPr>
        <a:xfrm>
          <a:off x="13868400" y="6657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9" name="テキスト ボックス 388">
          <a:extLst>
            <a:ext uri="{FF2B5EF4-FFF2-40B4-BE49-F238E27FC236}">
              <a16:creationId xmlns:a16="http://schemas.microsoft.com/office/drawing/2014/main" id="{64BC2939-223A-46B8-A981-0DA01288ACF5}"/>
            </a:ext>
          </a:extLst>
        </xdr:cNvPr>
        <xdr:cNvSpPr txBox="1"/>
      </xdr:nvSpPr>
      <xdr:spPr>
        <a:xfrm>
          <a:off x="1355725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50195</xdr:rowOff>
    </xdr:to>
    <xdr:cxnSp macro="">
      <xdr:nvCxnSpPr>
        <xdr:cNvPr id="390" name="直線コネクタ 389">
          <a:extLst>
            <a:ext uri="{FF2B5EF4-FFF2-40B4-BE49-F238E27FC236}">
              <a16:creationId xmlns:a16="http://schemas.microsoft.com/office/drawing/2014/main" id="{FE873A89-BA10-4225-A97A-453C740AACED}"/>
            </a:ext>
          </a:extLst>
        </xdr:cNvPr>
        <xdr:cNvCxnSpPr/>
      </xdr:nvCxnSpPr>
      <xdr:spPr>
        <a:xfrm flipV="1">
          <a:off x="12293600" y="7268633"/>
          <a:ext cx="8128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174667AF-9219-4CE8-8088-D5D6E31F3FD9}"/>
            </a:ext>
          </a:extLst>
        </xdr:cNvPr>
        <xdr:cNvSpPr/>
      </xdr:nvSpPr>
      <xdr:spPr>
        <a:xfrm>
          <a:off x="13055600" y="673765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198AFEFB-87CD-43A2-89C4-770631054C72}"/>
            </a:ext>
          </a:extLst>
        </xdr:cNvPr>
        <xdr:cNvSpPr txBox="1"/>
      </xdr:nvSpPr>
      <xdr:spPr>
        <a:xfrm>
          <a:off x="12763500" y="651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3" name="フローチャート: 判断 392">
          <a:extLst>
            <a:ext uri="{FF2B5EF4-FFF2-40B4-BE49-F238E27FC236}">
              <a16:creationId xmlns:a16="http://schemas.microsoft.com/office/drawing/2014/main" id="{44AEA2D2-FBB0-4FF2-B4F6-92D0F5A3C48C}"/>
            </a:ext>
          </a:extLst>
        </xdr:cNvPr>
        <xdr:cNvSpPr/>
      </xdr:nvSpPr>
      <xdr:spPr>
        <a:xfrm>
          <a:off x="12242800" y="67721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4" name="テキスト ボックス 393">
          <a:extLst>
            <a:ext uri="{FF2B5EF4-FFF2-40B4-BE49-F238E27FC236}">
              <a16:creationId xmlns:a16="http://schemas.microsoft.com/office/drawing/2014/main" id="{9273C991-B933-45F0-9C4A-2A8A1A753C8B}"/>
            </a:ext>
          </a:extLst>
        </xdr:cNvPr>
        <xdr:cNvSpPr txBox="1"/>
      </xdr:nvSpPr>
      <xdr:spPr>
        <a:xfrm>
          <a:off x="11950700" y="654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0A63C97-81D0-4C97-BE75-8954B9EBAC1C}"/>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43B5F8E-DB98-436A-A94A-9447290D22EC}"/>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C6A4858-53A0-4E60-90BB-AFC5B081B8E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FB71DD4-86B3-4610-83C1-05B3A34F2ED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0947D17-F569-4E50-989C-40F25C0954FD}"/>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146957</xdr:rowOff>
    </xdr:from>
    <xdr:to>
      <xdr:col>81</xdr:col>
      <xdr:colOff>95250</xdr:colOff>
      <xdr:row>43</xdr:row>
      <xdr:rowOff>77107</xdr:rowOff>
    </xdr:to>
    <xdr:sp macro="" textlink="">
      <xdr:nvSpPr>
        <xdr:cNvPr id="400" name="楕円 399">
          <a:extLst>
            <a:ext uri="{FF2B5EF4-FFF2-40B4-BE49-F238E27FC236}">
              <a16:creationId xmlns:a16="http://schemas.microsoft.com/office/drawing/2014/main" id="{8431AE8A-C09E-444B-8682-5A9DA845E2D9}"/>
            </a:ext>
          </a:extLst>
        </xdr:cNvPr>
        <xdr:cNvSpPr/>
      </xdr:nvSpPr>
      <xdr:spPr>
        <a:xfrm>
          <a:off x="15430500" y="7081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119034</xdr:rowOff>
    </xdr:from>
    <xdr:ext cx="762000" cy="259045"/>
    <xdr:sp macro="" textlink="">
      <xdr:nvSpPr>
        <xdr:cNvPr id="401" name="公債費負担の状況該当値テキスト">
          <a:extLst>
            <a:ext uri="{FF2B5EF4-FFF2-40B4-BE49-F238E27FC236}">
              <a16:creationId xmlns:a16="http://schemas.microsoft.com/office/drawing/2014/main" id="{7F3ED33F-0910-4272-ABB1-B4C5283EBBDB}"/>
            </a:ext>
          </a:extLst>
        </xdr:cNvPr>
        <xdr:cNvSpPr txBox="1"/>
      </xdr:nvSpPr>
      <xdr:spPr>
        <a:xfrm>
          <a:off x="1556385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2" name="楕円 401">
          <a:extLst>
            <a:ext uri="{FF2B5EF4-FFF2-40B4-BE49-F238E27FC236}">
              <a16:creationId xmlns:a16="http://schemas.microsoft.com/office/drawing/2014/main" id="{3FCDAA89-6E89-4B87-9D29-7FD44153E625}"/>
            </a:ext>
          </a:extLst>
        </xdr:cNvPr>
        <xdr:cNvSpPr/>
      </xdr:nvSpPr>
      <xdr:spPr>
        <a:xfrm>
          <a:off x="14668500" y="71207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03" name="テキスト ボックス 402">
          <a:extLst>
            <a:ext uri="{FF2B5EF4-FFF2-40B4-BE49-F238E27FC236}">
              <a16:creationId xmlns:a16="http://schemas.microsoft.com/office/drawing/2014/main" id="{AC5C69E9-A6F4-4EBB-99AF-9BE4D46C80B1}"/>
            </a:ext>
          </a:extLst>
        </xdr:cNvPr>
        <xdr:cNvSpPr txBox="1"/>
      </xdr:nvSpPr>
      <xdr:spPr>
        <a:xfrm>
          <a:off x="14370050" y="720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67431</xdr:rowOff>
    </xdr:from>
    <xdr:to>
      <xdr:col>73</xdr:col>
      <xdr:colOff>44450</xdr:colOff>
      <xdr:row>43</xdr:row>
      <xdr:rowOff>169031</xdr:rowOff>
    </xdr:to>
    <xdr:sp macro="" textlink="">
      <xdr:nvSpPr>
        <xdr:cNvPr id="404" name="楕円 403">
          <a:extLst>
            <a:ext uri="{FF2B5EF4-FFF2-40B4-BE49-F238E27FC236}">
              <a16:creationId xmlns:a16="http://schemas.microsoft.com/office/drawing/2014/main" id="{1D1392FE-05FD-4889-A9D3-BFD2EB7CE43B}"/>
            </a:ext>
          </a:extLst>
        </xdr:cNvPr>
        <xdr:cNvSpPr/>
      </xdr:nvSpPr>
      <xdr:spPr>
        <a:xfrm>
          <a:off x="13868400" y="71667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153808</xdr:rowOff>
    </xdr:from>
    <xdr:ext cx="762000" cy="259045"/>
    <xdr:sp macro="" textlink="">
      <xdr:nvSpPr>
        <xdr:cNvPr id="405" name="テキスト ボックス 404">
          <a:extLst>
            <a:ext uri="{FF2B5EF4-FFF2-40B4-BE49-F238E27FC236}">
              <a16:creationId xmlns:a16="http://schemas.microsoft.com/office/drawing/2014/main" id="{11A1ABD4-6F70-4C42-B3E0-9A6691CA82E7}"/>
            </a:ext>
          </a:extLst>
        </xdr:cNvPr>
        <xdr:cNvSpPr txBox="1"/>
      </xdr:nvSpPr>
      <xdr:spPr>
        <a:xfrm>
          <a:off x="13557250" y="725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6" name="楕円 405">
          <a:extLst>
            <a:ext uri="{FF2B5EF4-FFF2-40B4-BE49-F238E27FC236}">
              <a16:creationId xmlns:a16="http://schemas.microsoft.com/office/drawing/2014/main" id="{4FF4265A-9627-464F-889D-87338FA35E57}"/>
            </a:ext>
          </a:extLst>
        </xdr:cNvPr>
        <xdr:cNvSpPr/>
      </xdr:nvSpPr>
      <xdr:spPr>
        <a:xfrm>
          <a:off x="13055600" y="722418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7" name="テキスト ボックス 406">
          <a:extLst>
            <a:ext uri="{FF2B5EF4-FFF2-40B4-BE49-F238E27FC236}">
              <a16:creationId xmlns:a16="http://schemas.microsoft.com/office/drawing/2014/main" id="{0108E86E-FA5A-4C3A-8139-458EB3B0B4B7}"/>
            </a:ext>
          </a:extLst>
        </xdr:cNvPr>
        <xdr:cNvSpPr txBox="1"/>
      </xdr:nvSpPr>
      <xdr:spPr>
        <a:xfrm>
          <a:off x="1276350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08" name="楕円 407">
          <a:extLst>
            <a:ext uri="{FF2B5EF4-FFF2-40B4-BE49-F238E27FC236}">
              <a16:creationId xmlns:a16="http://schemas.microsoft.com/office/drawing/2014/main" id="{ED990024-ECD8-4201-B792-707D27192A3C}"/>
            </a:ext>
          </a:extLst>
        </xdr:cNvPr>
        <xdr:cNvSpPr/>
      </xdr:nvSpPr>
      <xdr:spPr>
        <a:xfrm>
          <a:off x="12242800" y="72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09" name="テキスト ボックス 408">
          <a:extLst>
            <a:ext uri="{FF2B5EF4-FFF2-40B4-BE49-F238E27FC236}">
              <a16:creationId xmlns:a16="http://schemas.microsoft.com/office/drawing/2014/main" id="{53C58DB1-5A05-40A2-A37D-959979BC9CAD}"/>
            </a:ext>
          </a:extLst>
        </xdr:cNvPr>
        <xdr:cNvSpPr txBox="1"/>
      </xdr:nvSpPr>
      <xdr:spPr>
        <a:xfrm>
          <a:off x="11950700" y="735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C43FBF5-A974-4108-AF8E-6CAE16C41CB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8A5FDA2-9B62-4FBD-B32C-719CF2A6B2A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36D075D-BCB2-432D-B6E4-28DCA8B3BA9B}"/>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1B16B95-D84B-44D7-8C9E-135744DFF848}"/>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C2749AD-56F5-4C70-AC34-BDC18CBFDB7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B62509C-AA81-458D-A934-43359995F23F}"/>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126006E-C495-482A-AAC1-F032D33DF8C9}"/>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9B165CB-D7FA-4023-8B27-11769864349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C33C845-F004-4BC9-8148-B2FEE48CCD9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9233B81-7D9D-4930-A379-87EEE6237818}"/>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9A3089E-932D-43A0-8EDB-6EA7A75959F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B77019B-050D-4A81-94C9-F1C13BEA7FA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B1D86F5-9AF4-49E6-95DE-414F2872C4E4}"/>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の構成要素である「将来負担額」が地方債の現在高の減少などにより減少したこと、及び「充当可能財源等」が減少したこと、加えて、分母の構成要素である「標準財政規模」も減少したことにより、前年度と同数値の</a:t>
          </a:r>
          <a:r>
            <a:rPr kumimoji="1" lang="en-US" altLang="ja-JP" sz="1200">
              <a:latin typeface="ＭＳ Ｐゴシック" panose="020B0600070205080204" pitchFamily="50" charset="-128"/>
              <a:ea typeface="ＭＳ Ｐゴシック" panose="020B0600070205080204" pitchFamily="50" charset="-128"/>
            </a:rPr>
            <a:t>20.9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減少傾向にはあるが、類似団体平均値と比べると依然として高い状況にある。</a:t>
          </a:r>
        </a:p>
        <a:p>
          <a:r>
            <a:rPr kumimoji="1" lang="ja-JP" altLang="en-US" sz="1200">
              <a:latin typeface="ＭＳ Ｐゴシック" panose="020B0600070205080204" pitchFamily="50" charset="-128"/>
              <a:ea typeface="ＭＳ Ｐゴシック" panose="020B0600070205080204" pitchFamily="50" charset="-128"/>
            </a:rPr>
            <a:t>　今後もごみ焼却施設の大規模改修や消防本部・消防庁舎建設事業等の大型建設事業が控えているため、地方債残高は増加する見込みであり、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DC637D3-8199-4D1B-8AFD-0BDEFF41A9FD}"/>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3BBFA71-8D43-48F7-AF6A-D5206334433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B8CF12B-222D-4FF7-A8BB-33EBB3965697}"/>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CFAD2199-23C8-49EC-AA56-5828AD864400}"/>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B443A672-AECB-4E51-A738-C87272F2F73C}"/>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A38C56C0-8B51-46BA-9768-C61BFC5E5F80}"/>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B7146591-9EAF-4952-990E-97E41BC4A9FC}"/>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4DA6FA5A-9C38-4CAE-A1BC-743611786967}"/>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3E361AE0-6CD4-4248-843A-193B3D8DF399}"/>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244EA572-408B-4068-8664-52583282D58E}"/>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46CB126E-E31D-419B-AD82-F0F3B4E3E3B0}"/>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4677F9FA-DDC8-44F2-A974-28D9B8CE050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F878624-0B53-498F-B782-0A6466059A1D}"/>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6" name="直線コネクタ 435">
          <a:extLst>
            <a:ext uri="{FF2B5EF4-FFF2-40B4-BE49-F238E27FC236}">
              <a16:creationId xmlns:a16="http://schemas.microsoft.com/office/drawing/2014/main" id="{6ABADD0D-8399-4D29-99A3-2F37E844C5DD}"/>
            </a:ext>
          </a:extLst>
        </xdr:cNvPr>
        <xdr:cNvCxnSpPr/>
      </xdr:nvCxnSpPr>
      <xdr:spPr>
        <a:xfrm flipV="1">
          <a:off x="15474950" y="2362200"/>
          <a:ext cx="0" cy="14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7" name="将来負担の状況最小値テキスト">
          <a:extLst>
            <a:ext uri="{FF2B5EF4-FFF2-40B4-BE49-F238E27FC236}">
              <a16:creationId xmlns:a16="http://schemas.microsoft.com/office/drawing/2014/main" id="{B7030AFE-2A36-4618-B60B-121834E07BAB}"/>
            </a:ext>
          </a:extLst>
        </xdr:cNvPr>
        <xdr:cNvSpPr txBox="1"/>
      </xdr:nvSpPr>
      <xdr:spPr>
        <a:xfrm>
          <a:off x="15563850" y="379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8" name="直線コネクタ 437">
          <a:extLst>
            <a:ext uri="{FF2B5EF4-FFF2-40B4-BE49-F238E27FC236}">
              <a16:creationId xmlns:a16="http://schemas.microsoft.com/office/drawing/2014/main" id="{5B23767C-07D1-4D7F-B5E7-8BD23AF3E51D}"/>
            </a:ext>
          </a:extLst>
        </xdr:cNvPr>
        <xdr:cNvCxnSpPr/>
      </xdr:nvCxnSpPr>
      <xdr:spPr>
        <a:xfrm>
          <a:off x="15405100" y="3824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CBEF7818-BBC6-4A13-BA7D-B2F39618D59E}"/>
            </a:ext>
          </a:extLst>
        </xdr:cNvPr>
        <xdr:cNvSpPr txBox="1"/>
      </xdr:nvSpPr>
      <xdr:spPr>
        <a:xfrm>
          <a:off x="1556385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F2109050-2A97-41E7-81F2-D01D590D048B}"/>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81077</xdr:rowOff>
    </xdr:from>
    <xdr:to>
      <xdr:col>81</xdr:col>
      <xdr:colOff>44450</xdr:colOff>
      <xdr:row>15</xdr:row>
      <xdr:rowOff>81077</xdr:rowOff>
    </xdr:to>
    <xdr:cxnSp macro="">
      <xdr:nvCxnSpPr>
        <xdr:cNvPr id="441" name="直線コネクタ 440">
          <a:extLst>
            <a:ext uri="{FF2B5EF4-FFF2-40B4-BE49-F238E27FC236}">
              <a16:creationId xmlns:a16="http://schemas.microsoft.com/office/drawing/2014/main" id="{3580D2A8-0081-47BD-808C-5CEB5A220C9A}"/>
            </a:ext>
          </a:extLst>
        </xdr:cNvPr>
        <xdr:cNvCxnSpPr/>
      </xdr:nvCxnSpPr>
      <xdr:spPr>
        <a:xfrm>
          <a:off x="14712950" y="25575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E69FED84-89FC-477E-9001-7097BE306D5F}"/>
            </a:ext>
          </a:extLst>
        </xdr:cNvPr>
        <xdr:cNvSpPr txBox="1"/>
      </xdr:nvSpPr>
      <xdr:spPr>
        <a:xfrm>
          <a:off x="15563850" y="217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F1831720-4BE0-489F-99E9-A1E5804652B8}"/>
            </a:ext>
          </a:extLst>
        </xdr:cNvPr>
        <xdr:cNvSpPr/>
      </xdr:nvSpPr>
      <xdr:spPr>
        <a:xfrm>
          <a:off x="15430500" y="2311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81077</xdr:rowOff>
    </xdr:from>
    <xdr:to>
      <xdr:col>77</xdr:col>
      <xdr:colOff>44450</xdr:colOff>
      <xdr:row>16</xdr:row>
      <xdr:rowOff>142240</xdr:rowOff>
    </xdr:to>
    <xdr:cxnSp macro="">
      <xdr:nvCxnSpPr>
        <xdr:cNvPr id="444" name="直線コネクタ 443">
          <a:extLst>
            <a:ext uri="{FF2B5EF4-FFF2-40B4-BE49-F238E27FC236}">
              <a16:creationId xmlns:a16="http://schemas.microsoft.com/office/drawing/2014/main" id="{7DBA5576-3EE3-4EB2-85EF-816572AD83F1}"/>
            </a:ext>
          </a:extLst>
        </xdr:cNvPr>
        <xdr:cNvCxnSpPr/>
      </xdr:nvCxnSpPr>
      <xdr:spPr>
        <a:xfrm flipV="1">
          <a:off x="13906500" y="2557577"/>
          <a:ext cx="806450" cy="2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5" name="フローチャート: 判断 444">
          <a:extLst>
            <a:ext uri="{FF2B5EF4-FFF2-40B4-BE49-F238E27FC236}">
              <a16:creationId xmlns:a16="http://schemas.microsoft.com/office/drawing/2014/main" id="{04F24C2C-1052-41AD-86A8-2D9A4EE74078}"/>
            </a:ext>
          </a:extLst>
        </xdr:cNvPr>
        <xdr:cNvSpPr/>
      </xdr:nvSpPr>
      <xdr:spPr>
        <a:xfrm>
          <a:off x="14668500" y="2325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6" name="テキスト ボックス 445">
          <a:extLst>
            <a:ext uri="{FF2B5EF4-FFF2-40B4-BE49-F238E27FC236}">
              <a16:creationId xmlns:a16="http://schemas.microsoft.com/office/drawing/2014/main" id="{CEBDE229-5020-4712-80F0-9E41CD48945E}"/>
            </a:ext>
          </a:extLst>
        </xdr:cNvPr>
        <xdr:cNvSpPr txBox="1"/>
      </xdr:nvSpPr>
      <xdr:spPr>
        <a:xfrm>
          <a:off x="14370050" y="210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16</xdr:row>
      <xdr:rowOff>144170</xdr:rowOff>
    </xdr:to>
    <xdr:cxnSp macro="">
      <xdr:nvCxnSpPr>
        <xdr:cNvPr id="447" name="直線コネクタ 446">
          <a:extLst>
            <a:ext uri="{FF2B5EF4-FFF2-40B4-BE49-F238E27FC236}">
              <a16:creationId xmlns:a16="http://schemas.microsoft.com/office/drawing/2014/main" id="{AD4654A2-75A0-48F0-ABBB-44198CCEC7E0}"/>
            </a:ext>
          </a:extLst>
        </xdr:cNvPr>
        <xdr:cNvCxnSpPr/>
      </xdr:nvCxnSpPr>
      <xdr:spPr>
        <a:xfrm flipV="1">
          <a:off x="13106400" y="2783840"/>
          <a:ext cx="8001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8" name="フローチャート: 判断 447">
          <a:extLst>
            <a:ext uri="{FF2B5EF4-FFF2-40B4-BE49-F238E27FC236}">
              <a16:creationId xmlns:a16="http://schemas.microsoft.com/office/drawing/2014/main" id="{CB0ABA5A-5E46-416F-B4CC-9CD879F379A0}"/>
            </a:ext>
          </a:extLst>
        </xdr:cNvPr>
        <xdr:cNvSpPr/>
      </xdr:nvSpPr>
      <xdr:spPr>
        <a:xfrm>
          <a:off x="13868400" y="2441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9" name="テキスト ボックス 448">
          <a:extLst>
            <a:ext uri="{FF2B5EF4-FFF2-40B4-BE49-F238E27FC236}">
              <a16:creationId xmlns:a16="http://schemas.microsoft.com/office/drawing/2014/main" id="{1CAA74B3-1F77-4392-9367-663526AA7686}"/>
            </a:ext>
          </a:extLst>
        </xdr:cNvPr>
        <xdr:cNvSpPr txBox="1"/>
      </xdr:nvSpPr>
      <xdr:spPr>
        <a:xfrm>
          <a:off x="13557250" y="22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125832</xdr:rowOff>
    </xdr:from>
    <xdr:to>
      <xdr:col>68</xdr:col>
      <xdr:colOff>152400</xdr:colOff>
      <xdr:row>16</xdr:row>
      <xdr:rowOff>144170</xdr:rowOff>
    </xdr:to>
    <xdr:cxnSp macro="">
      <xdr:nvCxnSpPr>
        <xdr:cNvPr id="450" name="直線コネクタ 449">
          <a:extLst>
            <a:ext uri="{FF2B5EF4-FFF2-40B4-BE49-F238E27FC236}">
              <a16:creationId xmlns:a16="http://schemas.microsoft.com/office/drawing/2014/main" id="{85D8576A-815B-4ADE-8622-05B6525899D2}"/>
            </a:ext>
          </a:extLst>
        </xdr:cNvPr>
        <xdr:cNvCxnSpPr/>
      </xdr:nvCxnSpPr>
      <xdr:spPr>
        <a:xfrm>
          <a:off x="12293600" y="2767432"/>
          <a:ext cx="8128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6147</xdr:rowOff>
    </xdr:from>
    <xdr:to>
      <xdr:col>68</xdr:col>
      <xdr:colOff>203200</xdr:colOff>
      <xdr:row>15</xdr:row>
      <xdr:rowOff>107747</xdr:rowOff>
    </xdr:to>
    <xdr:sp macro="" textlink="">
      <xdr:nvSpPr>
        <xdr:cNvPr id="451" name="フローチャート: 判断 450">
          <a:extLst>
            <a:ext uri="{FF2B5EF4-FFF2-40B4-BE49-F238E27FC236}">
              <a16:creationId xmlns:a16="http://schemas.microsoft.com/office/drawing/2014/main" id="{8F98DF23-974F-4941-BBEE-10343F7D4E31}"/>
            </a:ext>
          </a:extLst>
        </xdr:cNvPr>
        <xdr:cNvSpPr/>
      </xdr:nvSpPr>
      <xdr:spPr>
        <a:xfrm>
          <a:off x="13055600" y="248264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52" name="テキスト ボックス 451">
          <a:extLst>
            <a:ext uri="{FF2B5EF4-FFF2-40B4-BE49-F238E27FC236}">
              <a16:creationId xmlns:a16="http://schemas.microsoft.com/office/drawing/2014/main" id="{286AF163-2DD4-410F-9518-A0A95C077221}"/>
            </a:ext>
          </a:extLst>
        </xdr:cNvPr>
        <xdr:cNvSpPr txBox="1"/>
      </xdr:nvSpPr>
      <xdr:spPr>
        <a:xfrm>
          <a:off x="12763500" y="226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53" name="フローチャート: 判断 452">
          <a:extLst>
            <a:ext uri="{FF2B5EF4-FFF2-40B4-BE49-F238E27FC236}">
              <a16:creationId xmlns:a16="http://schemas.microsoft.com/office/drawing/2014/main" id="{C87E08D5-44B0-40DF-9DBA-81013EE9A92E}"/>
            </a:ext>
          </a:extLst>
        </xdr:cNvPr>
        <xdr:cNvSpPr/>
      </xdr:nvSpPr>
      <xdr:spPr>
        <a:xfrm>
          <a:off x="12242800" y="2465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54" name="テキスト ボックス 453">
          <a:extLst>
            <a:ext uri="{FF2B5EF4-FFF2-40B4-BE49-F238E27FC236}">
              <a16:creationId xmlns:a16="http://schemas.microsoft.com/office/drawing/2014/main" id="{B7C61B5A-46ED-4CC5-8FD6-45BBC699C65C}"/>
            </a:ext>
          </a:extLst>
        </xdr:cNvPr>
        <xdr:cNvSpPr txBox="1"/>
      </xdr:nvSpPr>
      <xdr:spPr>
        <a:xfrm>
          <a:off x="11950700" y="224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AF792EF-7E5C-4CF5-8C1E-ABE89D625D8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CC1574C-A511-42C0-9045-B1ED1E988C8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11F751C-FA08-41B4-BD19-D0679B5C6C7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3DDDE00-E56E-453A-AF7C-5F1220D654CA}"/>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D12C412-98FF-41EE-8050-5E6818740FAA}"/>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30277</xdr:rowOff>
    </xdr:from>
    <xdr:to>
      <xdr:col>81</xdr:col>
      <xdr:colOff>95250</xdr:colOff>
      <xdr:row>15</xdr:row>
      <xdr:rowOff>131877</xdr:rowOff>
    </xdr:to>
    <xdr:sp macro="" textlink="">
      <xdr:nvSpPr>
        <xdr:cNvPr id="460" name="楕円 459">
          <a:extLst>
            <a:ext uri="{FF2B5EF4-FFF2-40B4-BE49-F238E27FC236}">
              <a16:creationId xmlns:a16="http://schemas.microsoft.com/office/drawing/2014/main" id="{2851C379-A3C8-436F-8AA3-EFF968BA812F}"/>
            </a:ext>
          </a:extLst>
        </xdr:cNvPr>
        <xdr:cNvSpPr/>
      </xdr:nvSpPr>
      <xdr:spPr>
        <a:xfrm>
          <a:off x="15430500" y="25067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xdr:rowOff>
    </xdr:from>
    <xdr:ext cx="762000" cy="259045"/>
    <xdr:sp macro="" textlink="">
      <xdr:nvSpPr>
        <xdr:cNvPr id="461" name="将来負担の状況該当値テキスト">
          <a:extLst>
            <a:ext uri="{FF2B5EF4-FFF2-40B4-BE49-F238E27FC236}">
              <a16:creationId xmlns:a16="http://schemas.microsoft.com/office/drawing/2014/main" id="{E7B88005-8879-4F08-8541-5A748CC7E4F1}"/>
            </a:ext>
          </a:extLst>
        </xdr:cNvPr>
        <xdr:cNvSpPr txBox="1"/>
      </xdr:nvSpPr>
      <xdr:spPr>
        <a:xfrm>
          <a:off x="15563850" y="247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30277</xdr:rowOff>
    </xdr:from>
    <xdr:to>
      <xdr:col>77</xdr:col>
      <xdr:colOff>95250</xdr:colOff>
      <xdr:row>15</xdr:row>
      <xdr:rowOff>131877</xdr:rowOff>
    </xdr:to>
    <xdr:sp macro="" textlink="">
      <xdr:nvSpPr>
        <xdr:cNvPr id="462" name="楕円 461">
          <a:extLst>
            <a:ext uri="{FF2B5EF4-FFF2-40B4-BE49-F238E27FC236}">
              <a16:creationId xmlns:a16="http://schemas.microsoft.com/office/drawing/2014/main" id="{37FC8577-B137-4B8A-A066-3253A8FC0749}"/>
            </a:ext>
          </a:extLst>
        </xdr:cNvPr>
        <xdr:cNvSpPr/>
      </xdr:nvSpPr>
      <xdr:spPr>
        <a:xfrm>
          <a:off x="14668500" y="25067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116654</xdr:rowOff>
    </xdr:from>
    <xdr:ext cx="736600" cy="259045"/>
    <xdr:sp macro="" textlink="">
      <xdr:nvSpPr>
        <xdr:cNvPr id="463" name="テキスト ボックス 462">
          <a:extLst>
            <a:ext uri="{FF2B5EF4-FFF2-40B4-BE49-F238E27FC236}">
              <a16:creationId xmlns:a16="http://schemas.microsoft.com/office/drawing/2014/main" id="{58A4D0F8-4E41-44D5-AB0E-1D305B4857B4}"/>
            </a:ext>
          </a:extLst>
        </xdr:cNvPr>
        <xdr:cNvSpPr txBox="1"/>
      </xdr:nvSpPr>
      <xdr:spPr>
        <a:xfrm>
          <a:off x="14370050" y="259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4" name="楕円 463">
          <a:extLst>
            <a:ext uri="{FF2B5EF4-FFF2-40B4-BE49-F238E27FC236}">
              <a16:creationId xmlns:a16="http://schemas.microsoft.com/office/drawing/2014/main" id="{2BC3BF63-F0E7-4332-B223-E2FD9440E7A9}"/>
            </a:ext>
          </a:extLst>
        </xdr:cNvPr>
        <xdr:cNvSpPr/>
      </xdr:nvSpPr>
      <xdr:spPr>
        <a:xfrm>
          <a:off x="13868400" y="2733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5" name="テキスト ボックス 464">
          <a:extLst>
            <a:ext uri="{FF2B5EF4-FFF2-40B4-BE49-F238E27FC236}">
              <a16:creationId xmlns:a16="http://schemas.microsoft.com/office/drawing/2014/main" id="{1F82825A-EC41-4201-ADE4-A5923E266B92}"/>
            </a:ext>
          </a:extLst>
        </xdr:cNvPr>
        <xdr:cNvSpPr txBox="1"/>
      </xdr:nvSpPr>
      <xdr:spPr>
        <a:xfrm>
          <a:off x="13557250" y="281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93370</xdr:rowOff>
    </xdr:from>
    <xdr:to>
      <xdr:col>68</xdr:col>
      <xdr:colOff>203200</xdr:colOff>
      <xdr:row>17</xdr:row>
      <xdr:rowOff>23520</xdr:rowOff>
    </xdr:to>
    <xdr:sp macro="" textlink="">
      <xdr:nvSpPr>
        <xdr:cNvPr id="466" name="楕円 465">
          <a:extLst>
            <a:ext uri="{FF2B5EF4-FFF2-40B4-BE49-F238E27FC236}">
              <a16:creationId xmlns:a16="http://schemas.microsoft.com/office/drawing/2014/main" id="{A3566FC7-5A2B-4330-AD9D-B0694021332A}"/>
            </a:ext>
          </a:extLst>
        </xdr:cNvPr>
        <xdr:cNvSpPr/>
      </xdr:nvSpPr>
      <xdr:spPr>
        <a:xfrm>
          <a:off x="13055600" y="27349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8297</xdr:rowOff>
    </xdr:from>
    <xdr:ext cx="762000" cy="259045"/>
    <xdr:sp macro="" textlink="">
      <xdr:nvSpPr>
        <xdr:cNvPr id="467" name="テキスト ボックス 466">
          <a:extLst>
            <a:ext uri="{FF2B5EF4-FFF2-40B4-BE49-F238E27FC236}">
              <a16:creationId xmlns:a16="http://schemas.microsoft.com/office/drawing/2014/main" id="{34CA596C-44E8-468D-B04F-BE71E51E141C}"/>
            </a:ext>
          </a:extLst>
        </xdr:cNvPr>
        <xdr:cNvSpPr txBox="1"/>
      </xdr:nvSpPr>
      <xdr:spPr>
        <a:xfrm>
          <a:off x="12763500" y="281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75032</xdr:rowOff>
    </xdr:from>
    <xdr:to>
      <xdr:col>64</xdr:col>
      <xdr:colOff>152400</xdr:colOff>
      <xdr:row>17</xdr:row>
      <xdr:rowOff>5182</xdr:rowOff>
    </xdr:to>
    <xdr:sp macro="" textlink="">
      <xdr:nvSpPr>
        <xdr:cNvPr id="468" name="楕円 467">
          <a:extLst>
            <a:ext uri="{FF2B5EF4-FFF2-40B4-BE49-F238E27FC236}">
              <a16:creationId xmlns:a16="http://schemas.microsoft.com/office/drawing/2014/main" id="{44A4891B-B168-4771-982F-821195C22992}"/>
            </a:ext>
          </a:extLst>
        </xdr:cNvPr>
        <xdr:cNvSpPr/>
      </xdr:nvSpPr>
      <xdr:spPr>
        <a:xfrm>
          <a:off x="12242800" y="27166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161409</xdr:rowOff>
    </xdr:from>
    <xdr:ext cx="762000" cy="259045"/>
    <xdr:sp macro="" textlink="">
      <xdr:nvSpPr>
        <xdr:cNvPr id="469" name="テキスト ボックス 468">
          <a:extLst>
            <a:ext uri="{FF2B5EF4-FFF2-40B4-BE49-F238E27FC236}">
              <a16:creationId xmlns:a16="http://schemas.microsoft.com/office/drawing/2014/main" id="{1B5AC495-5DD2-4085-81F1-E38643A7001B}"/>
            </a:ext>
          </a:extLst>
        </xdr:cNvPr>
        <xdr:cNvSpPr txBox="1"/>
      </xdr:nvSpPr>
      <xdr:spPr>
        <a:xfrm>
          <a:off x="11950700" y="280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職員数は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名減となったものの、マイナンバー交付事務等による時間外勤務手当の増加及び人事院勧告に伴う勤勉手当の増加が要因となり、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勤勉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手当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支給が開始され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、今後もさらなる人件費の増が見込まれる。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第二次定員適正化計画に基づき、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職員数の削減に努めるとともに、効率的な組織改編を進め、人件費総額の抑制を図る。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40</xdr:row>
      <xdr:rowOff>25400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81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95250</xdr:rowOff>
    </xdr:from>
    <xdr:to>
      <xdr:col>19</xdr:col>
      <xdr:colOff>187325</xdr:colOff>
      <xdr:row>40</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8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139700</xdr:rowOff>
    </xdr:from>
    <xdr:to>
      <xdr:col>15</xdr:col>
      <xdr:colOff>98425</xdr:colOff>
      <xdr:row>41</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6350</xdr:rowOff>
    </xdr:from>
    <xdr:to>
      <xdr:col>11</xdr:col>
      <xdr:colOff>9525</xdr:colOff>
      <xdr:row>41</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3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146050</xdr:rowOff>
    </xdr:from>
    <xdr:to>
      <xdr:col>24</xdr:col>
      <xdr:colOff>76200</xdr:colOff>
      <xdr:row>40</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127000</xdr:rowOff>
    </xdr:from>
    <xdr:to>
      <xdr:col>6</xdr:col>
      <xdr:colOff>171450</xdr:colOff>
      <xdr:row>41</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、燃料費、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材料費等の高騰により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、水光熱費、手数料、賄材料費等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しており、前年度と比較して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％となった。物件費が類似団体平均に比べ高止まりしているのは、合併前の旧市町時代に建設した公共施設数が多いためである。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今後は、公共施設等総合管理計画に基づき施設の統廃合を進め、施設管理に要する物件費（光熱水費、修繕料、委託料）の削減に努めることにより、さらなる数値の改善を図る。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8391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42418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に占める割合についてはほぼ横ばいである。扶助費は国の施策に影響される部分も多く、自治体独自の判断の下、支出額を大きく減額することは難しいと考えるが、現状は類似団体平均値と概ね同等であるため、今後も同水準を堅持し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8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その他の項目は、維持補修費と繰出金が該当するが、前年度と同数値の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栃木インター西産業団地特別会計及び平川産業団地特別会計が設置されており、今後繰出金は増加する見込みである。また、施設の老朽化が進む中で維持補修費の増加も見込まれる。よって、同水準を堅持するため、公共施設の再編等により一層のコスト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56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2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新型コロナウイルス感染症関連の農業経営</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継続支援補助金の減等により、前年度と比較して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0.4pt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％となった。類似団体平均と比較すると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2.0pt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低い値である。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今後も、各種団体等に対する補助金の支出基準の見直しを図るとともに、独立採算制の理念の下、企業会計への補助金支出額も併せて精査を実施し、数値の改善に努める。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42636</xdr:rowOff>
    </xdr:from>
    <xdr:to>
      <xdr:col>82</xdr:col>
      <xdr:colOff>107950</xdr:colOff>
      <xdr:row>35</xdr:row>
      <xdr:rowOff>86178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433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35</xdr:row>
      <xdr:rowOff>97064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97064</xdr:rowOff>
    </xdr:from>
    <xdr:to>
      <xdr:col>69</xdr:col>
      <xdr:colOff>92075</xdr:colOff>
      <xdr:row>37</xdr:row>
      <xdr:rowOff>37193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97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163286</xdr:rowOff>
    </xdr:from>
    <xdr:to>
      <xdr:col>82</xdr:col>
      <xdr:colOff>158750</xdr:colOff>
      <xdr:row>35</xdr:row>
      <xdr:rowOff>93436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8363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2722</xdr:rowOff>
    </xdr:from>
    <xdr:to>
      <xdr:col>74</xdr:col>
      <xdr:colOff>31750</xdr:colOff>
      <xdr:row>35</xdr:row>
      <xdr:rowOff>104322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114499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46264</xdr:rowOff>
    </xdr:from>
    <xdr:to>
      <xdr:col>69</xdr:col>
      <xdr:colOff>142875</xdr:colOff>
      <xdr:row>35</xdr:row>
      <xdr:rowOff>147864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158041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令和元年東日本台風災害に伴う災害復旧事業債の元金償還が開始し</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こと等から、前年度と比較して</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1.6pt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17.6pt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本市は</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合併市町の地方債を引き継いだことにより地方債現在高が</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大きく</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、元利償還金が膨らんでおり、類似団体平均</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3.3pt</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大型建設事業に係る地方債発行および付随した元利償還金の増大が予想されることから、適正な償還年限の設定を徹底し、指数悪化の防止に努める。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60052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00100"/>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40458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001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40458</xdr:rowOff>
    </xdr:from>
    <xdr:to>
      <xdr:col>15</xdr:col>
      <xdr:colOff>98425</xdr:colOff>
      <xdr:row>79</xdr:row>
      <xdr:rowOff>73116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85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73116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654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168383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9252</xdr:rowOff>
    </xdr:from>
    <xdr:to>
      <xdr:col>24</xdr:col>
      <xdr:colOff>76200</xdr:colOff>
      <xdr:row>79</xdr:row>
      <xdr:rowOff>110852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152779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161108</xdr:rowOff>
    </xdr:from>
    <xdr:to>
      <xdr:col>15</xdr:col>
      <xdr:colOff>149225</xdr:colOff>
      <xdr:row>79</xdr:row>
      <xdr:rowOff>91258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76035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22316</xdr:rowOff>
    </xdr:from>
    <xdr:to>
      <xdr:col>11</xdr:col>
      <xdr:colOff>60325</xdr:colOff>
      <xdr:row>79</xdr:row>
      <xdr:rowOff>123916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108693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公債費以外の経常収支比率の合算は、前年度より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2.3pt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増加した。定員適正化計画に基づく職員数の削減や施設統廃合による物件費の抑制、投資的事業に係る実施時期の見直しなど、取り得る全ての手法を視野に入れ、行財政改革を進める必要がある。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1.0pt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高い数値となった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が、その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差は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年々</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少なく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なっている。本市経常収支比率は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％であり、類似団体平均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4.3pt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差の主な要因は公債費であるといえる。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800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172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4470</xdr:rowOff>
    </xdr:from>
    <xdr:to>
      <xdr:col>29</xdr:col>
      <xdr:colOff>127000</xdr:colOff>
      <xdr:row>15</xdr:row>
      <xdr:rowOff>64364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3845"/>
          <a:ext cx="6477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64364</xdr:rowOff>
    </xdr:from>
    <xdr:to>
      <xdr:col>26</xdr:col>
      <xdr:colOff>50800</xdr:colOff>
      <xdr:row>15</xdr:row>
      <xdr:rowOff>98692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83739"/>
          <a:ext cx="6985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52553</xdr:rowOff>
    </xdr:from>
    <xdr:to>
      <xdr:col>22</xdr:col>
      <xdr:colOff>114300</xdr:colOff>
      <xdr:row>15</xdr:row>
      <xdr:rowOff>98692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71928"/>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52553</xdr:rowOff>
    </xdr:from>
    <xdr:to>
      <xdr:col>18</xdr:col>
      <xdr:colOff>177800</xdr:colOff>
      <xdr:row>15</xdr:row>
      <xdr:rowOff>109360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71928"/>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125120</xdr:rowOff>
    </xdr:from>
    <xdr:to>
      <xdr:col>29</xdr:col>
      <xdr:colOff>177800</xdr:colOff>
      <xdr:row>15</xdr:row>
      <xdr:rowOff>55270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141647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13564</xdr:rowOff>
    </xdr:from>
    <xdr:to>
      <xdr:col>26</xdr:col>
      <xdr:colOff>101600</xdr:colOff>
      <xdr:row>15</xdr:row>
      <xdr:rowOff>115164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125341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47892</xdr:rowOff>
    </xdr:from>
    <xdr:to>
      <xdr:col>22</xdr:col>
      <xdr:colOff>165100</xdr:colOff>
      <xdr:row>15</xdr:row>
      <xdr:rowOff>149492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1753</xdr:rowOff>
    </xdr:from>
    <xdr:to>
      <xdr:col>19</xdr:col>
      <xdr:colOff>38100</xdr:colOff>
      <xdr:row>15</xdr:row>
      <xdr:rowOff>103353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2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113530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58560</xdr:rowOff>
    </xdr:from>
    <xdr:to>
      <xdr:col>15</xdr:col>
      <xdr:colOff>101600</xdr:colOff>
      <xdr:row>15</xdr:row>
      <xdr:rowOff>160160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170337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238785</xdr:rowOff>
    </xdr:from>
    <xdr:to>
      <xdr:col>29</xdr:col>
      <xdr:colOff>127000</xdr:colOff>
      <xdr:row>34</xdr:row>
      <xdr:rowOff>331750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06235"/>
          <a:ext cx="647700" cy="92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250254</xdr:rowOff>
    </xdr:from>
    <xdr:to>
      <xdr:col>26</xdr:col>
      <xdr:colOff>50800</xdr:colOff>
      <xdr:row>34</xdr:row>
      <xdr:rowOff>331750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17704"/>
          <a:ext cx="6985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174206</xdr:rowOff>
    </xdr:from>
    <xdr:to>
      <xdr:col>22</xdr:col>
      <xdr:colOff>114300</xdr:colOff>
      <xdr:row>34</xdr:row>
      <xdr:rowOff>250254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41656"/>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174206</xdr:rowOff>
    </xdr:from>
    <xdr:to>
      <xdr:col>18</xdr:col>
      <xdr:colOff>177800</xdr:colOff>
      <xdr:row>34</xdr:row>
      <xdr:rowOff>290449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441656"/>
          <a:ext cx="6985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187985</xdr:rowOff>
    </xdr:from>
    <xdr:to>
      <xdr:col>29</xdr:col>
      <xdr:colOff>177800</xdr:colOff>
      <xdr:row>34</xdr:row>
      <xdr:rowOff>289585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5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280950</xdr:rowOff>
    </xdr:from>
    <xdr:to>
      <xdr:col>26</xdr:col>
      <xdr:colOff>101600</xdr:colOff>
      <xdr:row>35</xdr:row>
      <xdr:rowOff>39650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4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49827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199453</xdr:rowOff>
    </xdr:from>
    <xdr:to>
      <xdr:col>22</xdr:col>
      <xdr:colOff>165100</xdr:colOff>
      <xdr:row>34</xdr:row>
      <xdr:rowOff>301053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311230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123406</xdr:rowOff>
    </xdr:from>
    <xdr:to>
      <xdr:col>19</xdr:col>
      <xdr:colOff>38100</xdr:colOff>
      <xdr:row>34</xdr:row>
      <xdr:rowOff>225006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235183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5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239649</xdr:rowOff>
    </xdr:from>
    <xdr:to>
      <xdr:col>15</xdr:col>
      <xdr:colOff>101600</xdr:colOff>
      <xdr:row>34</xdr:row>
      <xdr:rowOff>341249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64902</xdr:rowOff>
    </xdr:from>
    <xdr:to>
      <xdr:col>24</xdr:col>
      <xdr:colOff>63500</xdr:colOff>
      <xdr:row>32</xdr:row>
      <xdr:rowOff>140431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51302"/>
          <a:ext cx="8382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140431</xdr:rowOff>
    </xdr:from>
    <xdr:to>
      <xdr:col>19</xdr:col>
      <xdr:colOff>177800</xdr:colOff>
      <xdr:row>33</xdr:row>
      <xdr:rowOff>25674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2683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25674</xdr:rowOff>
    </xdr:from>
    <xdr:to>
      <xdr:col>15</xdr:col>
      <xdr:colOff>50800</xdr:colOff>
      <xdr:row>33</xdr:row>
      <xdr:rowOff>54570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83524"/>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54570</xdr:rowOff>
    </xdr:from>
    <xdr:to>
      <xdr:col>10</xdr:col>
      <xdr:colOff>114300</xdr:colOff>
      <xdr:row>33</xdr:row>
      <xdr:rowOff>114828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12420"/>
          <a:ext cx="8890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14102</xdr:rowOff>
    </xdr:from>
    <xdr:to>
      <xdr:col>24</xdr:col>
      <xdr:colOff>114300</xdr:colOff>
      <xdr:row>32</xdr:row>
      <xdr:rowOff>115702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36979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89631</xdr:rowOff>
    </xdr:from>
    <xdr:to>
      <xdr:col>20</xdr:col>
      <xdr:colOff>38100</xdr:colOff>
      <xdr:row>33</xdr:row>
      <xdr:rowOff>19781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36308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3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146324</xdr:rowOff>
    </xdr:from>
    <xdr:to>
      <xdr:col>15</xdr:col>
      <xdr:colOff>101600</xdr:colOff>
      <xdr:row>33</xdr:row>
      <xdr:rowOff>76474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93001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3770</xdr:rowOff>
    </xdr:from>
    <xdr:to>
      <xdr:col>10</xdr:col>
      <xdr:colOff>165100</xdr:colOff>
      <xdr:row>33</xdr:row>
      <xdr:rowOff>105370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121897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64028</xdr:rowOff>
    </xdr:from>
    <xdr:to>
      <xdr:col>6</xdr:col>
      <xdr:colOff>38100</xdr:colOff>
      <xdr:row>33</xdr:row>
      <xdr:rowOff>165628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10705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9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127279</xdr:rowOff>
    </xdr:from>
    <xdr:to>
      <xdr:col>24</xdr:col>
      <xdr:colOff>63500</xdr:colOff>
      <xdr:row>56</xdr:row>
      <xdr:rowOff>30849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57029"/>
          <a:ext cx="838200" cy="7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7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30849</xdr:rowOff>
    </xdr:from>
    <xdr:to>
      <xdr:col>19</xdr:col>
      <xdr:colOff>177800</xdr:colOff>
      <xdr:row>56</xdr:row>
      <xdr:rowOff>171399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2049"/>
          <a:ext cx="8890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39311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171399</xdr:rowOff>
    </xdr:from>
    <xdr:to>
      <xdr:col>15</xdr:col>
      <xdr:colOff>50800</xdr:colOff>
      <xdr:row>57</xdr:row>
      <xdr:rowOff>14504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259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14504</xdr:rowOff>
    </xdr:from>
    <xdr:to>
      <xdr:col>10</xdr:col>
      <xdr:colOff>114300</xdr:colOff>
      <xdr:row>59</xdr:row>
      <xdr:rowOff>5435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7154"/>
          <a:ext cx="8890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76479</xdr:rowOff>
    </xdr:from>
    <xdr:to>
      <xdr:col>24</xdr:col>
      <xdr:colOff>114300</xdr:colOff>
      <xdr:row>56</xdr:row>
      <xdr:rowOff>6629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54906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151499</xdr:rowOff>
    </xdr:from>
    <xdr:to>
      <xdr:col>20</xdr:col>
      <xdr:colOff>38100</xdr:colOff>
      <xdr:row>56</xdr:row>
      <xdr:rowOff>81649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72776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120599</xdr:rowOff>
    </xdr:from>
    <xdr:to>
      <xdr:col>15</xdr:col>
      <xdr:colOff>101600</xdr:colOff>
      <xdr:row>57</xdr:row>
      <xdr:rowOff>50749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135154</xdr:rowOff>
    </xdr:from>
    <xdr:to>
      <xdr:col>10</xdr:col>
      <xdr:colOff>165100</xdr:colOff>
      <xdr:row>57</xdr:row>
      <xdr:rowOff>65304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81831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126085</xdr:rowOff>
    </xdr:from>
    <xdr:to>
      <xdr:col>6</xdr:col>
      <xdr:colOff>38100</xdr:colOff>
      <xdr:row>59</xdr:row>
      <xdr:rowOff>56235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47362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144986</xdr:rowOff>
    </xdr:from>
    <xdr:to>
      <xdr:col>24</xdr:col>
      <xdr:colOff>63500</xdr:colOff>
      <xdr:row>78</xdr:row>
      <xdr:rowOff>154560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8086"/>
          <a:ext cx="8382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144986</xdr:rowOff>
    </xdr:from>
    <xdr:to>
      <xdr:col>19</xdr:col>
      <xdr:colOff>177800</xdr:colOff>
      <xdr:row>78</xdr:row>
      <xdr:rowOff>152558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8086"/>
          <a:ext cx="889000" cy="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152558</xdr:rowOff>
    </xdr:from>
    <xdr:to>
      <xdr:col>15</xdr:col>
      <xdr:colOff>50800</xdr:colOff>
      <xdr:row>78</xdr:row>
      <xdr:rowOff>166275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56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166275</xdr:rowOff>
    </xdr:from>
    <xdr:to>
      <xdr:col>10</xdr:col>
      <xdr:colOff>114300</xdr:colOff>
      <xdr:row>78</xdr:row>
      <xdr:rowOff>171132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937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103760</xdr:rowOff>
    </xdr:from>
    <xdr:to>
      <xdr:col>24</xdr:col>
      <xdr:colOff>114300</xdr:colOff>
      <xdr:row>79</xdr:row>
      <xdr:rowOff>33910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18687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94186</xdr:rowOff>
    </xdr:from>
    <xdr:to>
      <xdr:col>20</xdr:col>
      <xdr:colOff>38100</xdr:colOff>
      <xdr:row>79</xdr:row>
      <xdr:rowOff>24336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15463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101758</xdr:rowOff>
    </xdr:from>
    <xdr:to>
      <xdr:col>15</xdr:col>
      <xdr:colOff>101600</xdr:colOff>
      <xdr:row>79</xdr:row>
      <xdr:rowOff>31908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23035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115475</xdr:rowOff>
    </xdr:from>
    <xdr:to>
      <xdr:col>10</xdr:col>
      <xdr:colOff>165100</xdr:colOff>
      <xdr:row>79</xdr:row>
      <xdr:rowOff>45625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36752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120332</xdr:rowOff>
    </xdr:from>
    <xdr:to>
      <xdr:col>6</xdr:col>
      <xdr:colOff>38100</xdr:colOff>
      <xdr:row>79</xdr:row>
      <xdr:rowOff>50482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41609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8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85789</xdr:rowOff>
    </xdr:from>
    <xdr:to>
      <xdr:col>24</xdr:col>
      <xdr:colOff>62865</xdr:colOff>
      <xdr:row>99</xdr:row>
      <xdr:rowOff>38888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6289"/>
          <a:ext cx="1270" cy="14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42715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38888</xdr:rowOff>
    </xdr:from>
    <xdr:to>
      <xdr:col>24</xdr:col>
      <xdr:colOff>152400</xdr:colOff>
      <xdr:row>99</xdr:row>
      <xdr:rowOff>38888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32466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85789</xdr:rowOff>
    </xdr:from>
    <xdr:to>
      <xdr:col>24</xdr:col>
      <xdr:colOff>152400</xdr:colOff>
      <xdr:row>90</xdr:row>
      <xdr:rowOff>85789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79997</xdr:rowOff>
    </xdr:from>
    <xdr:to>
      <xdr:col>24</xdr:col>
      <xdr:colOff>63500</xdr:colOff>
      <xdr:row>95</xdr:row>
      <xdr:rowOff>21056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853397"/>
          <a:ext cx="838200" cy="4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166997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8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17120</xdr:rowOff>
    </xdr:from>
    <xdr:to>
      <xdr:col>24</xdr:col>
      <xdr:colOff>114300</xdr:colOff>
      <xdr:row>95</xdr:row>
      <xdr:rowOff>118720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79997</xdr:rowOff>
    </xdr:from>
    <xdr:to>
      <xdr:col>19</xdr:col>
      <xdr:colOff>177800</xdr:colOff>
      <xdr:row>97</xdr:row>
      <xdr:rowOff>100952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53397"/>
          <a:ext cx="889000" cy="8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63869</xdr:rowOff>
    </xdr:from>
    <xdr:to>
      <xdr:col>20</xdr:col>
      <xdr:colOff>38100</xdr:colOff>
      <xdr:row>92</xdr:row>
      <xdr:rowOff>165469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83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156596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75158</xdr:rowOff>
    </xdr:from>
    <xdr:to>
      <xdr:col>15</xdr:col>
      <xdr:colOff>50800</xdr:colOff>
      <xdr:row>97</xdr:row>
      <xdr:rowOff>100952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05808"/>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75527</xdr:rowOff>
    </xdr:from>
    <xdr:to>
      <xdr:col>15</xdr:col>
      <xdr:colOff>101600</xdr:colOff>
      <xdr:row>98</xdr:row>
      <xdr:rowOff>5677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168254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75158</xdr:rowOff>
    </xdr:from>
    <xdr:to>
      <xdr:col>10</xdr:col>
      <xdr:colOff>114300</xdr:colOff>
      <xdr:row>98</xdr:row>
      <xdr:rowOff>141643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05808"/>
          <a:ext cx="889000" cy="2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148526</xdr:rowOff>
    </xdr:from>
    <xdr:to>
      <xdr:col>10</xdr:col>
      <xdr:colOff>165100</xdr:colOff>
      <xdr:row>98</xdr:row>
      <xdr:rowOff>78676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69803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134010</xdr:rowOff>
    </xdr:from>
    <xdr:to>
      <xdr:col>6</xdr:col>
      <xdr:colOff>38100</xdr:colOff>
      <xdr:row>99</xdr:row>
      <xdr:rowOff>64160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141706</xdr:rowOff>
    </xdr:from>
    <xdr:to>
      <xdr:col>24</xdr:col>
      <xdr:colOff>114300</xdr:colOff>
      <xdr:row>95</xdr:row>
      <xdr:rowOff>71856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164583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29197</xdr:rowOff>
    </xdr:from>
    <xdr:to>
      <xdr:col>20</xdr:col>
      <xdr:colOff>38100</xdr:colOff>
      <xdr:row>92</xdr:row>
      <xdr:rowOff>130797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147324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5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50152</xdr:rowOff>
    </xdr:from>
    <xdr:to>
      <xdr:col>15</xdr:col>
      <xdr:colOff>101600</xdr:colOff>
      <xdr:row>97</xdr:row>
      <xdr:rowOff>151752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24358</xdr:rowOff>
    </xdr:from>
    <xdr:to>
      <xdr:col>10</xdr:col>
      <xdr:colOff>165100</xdr:colOff>
      <xdr:row>97</xdr:row>
      <xdr:rowOff>125958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90843</xdr:rowOff>
    </xdr:from>
    <xdr:to>
      <xdr:col>6</xdr:col>
      <xdr:colOff>38100</xdr:colOff>
      <xdr:row>99</xdr:row>
      <xdr:rowOff>20993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37520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67678</xdr:rowOff>
    </xdr:from>
    <xdr:to>
      <xdr:col>55</xdr:col>
      <xdr:colOff>0</xdr:colOff>
      <xdr:row>38</xdr:row>
      <xdr:rowOff>120218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82778"/>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124490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9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63792</xdr:rowOff>
    </xdr:from>
    <xdr:to>
      <xdr:col>50</xdr:col>
      <xdr:colOff>114300</xdr:colOff>
      <xdr:row>38</xdr:row>
      <xdr:rowOff>120218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07292"/>
          <a:ext cx="889000" cy="14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103395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63792</xdr:rowOff>
    </xdr:from>
    <xdr:to>
      <xdr:col>45</xdr:col>
      <xdr:colOff>177800</xdr:colOff>
      <xdr:row>38</xdr:row>
      <xdr:rowOff>160833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07292"/>
          <a:ext cx="889000" cy="146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160833</xdr:rowOff>
    </xdr:from>
    <xdr:to>
      <xdr:col>41</xdr:col>
      <xdr:colOff>50800</xdr:colOff>
      <xdr:row>39</xdr:row>
      <xdr:rowOff>21641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75933"/>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33151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16878</xdr:rowOff>
    </xdr:from>
    <xdr:to>
      <xdr:col>55</xdr:col>
      <xdr:colOff>50800</xdr:colOff>
      <xdr:row>38</xdr:row>
      <xdr:rowOff>118478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103255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69418</xdr:rowOff>
    </xdr:from>
    <xdr:to>
      <xdr:col>50</xdr:col>
      <xdr:colOff>165100</xdr:colOff>
      <xdr:row>38</xdr:row>
      <xdr:rowOff>171018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162145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12992</xdr:rowOff>
    </xdr:from>
    <xdr:to>
      <xdr:col>46</xdr:col>
      <xdr:colOff>38100</xdr:colOff>
      <xdr:row>30</xdr:row>
      <xdr:rowOff>114592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131119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3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110033</xdr:rowOff>
    </xdr:from>
    <xdr:to>
      <xdr:col>41</xdr:col>
      <xdr:colOff>101600</xdr:colOff>
      <xdr:row>39</xdr:row>
      <xdr:rowOff>40183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31310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142291</xdr:rowOff>
    </xdr:from>
    <xdr:to>
      <xdr:col>36</xdr:col>
      <xdr:colOff>165100</xdr:colOff>
      <xdr:row>39</xdr:row>
      <xdr:rowOff>72441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63568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153988</xdr:rowOff>
    </xdr:from>
    <xdr:to>
      <xdr:col>54</xdr:col>
      <xdr:colOff>189865</xdr:colOff>
      <xdr:row>58</xdr:row>
      <xdr:rowOff>68872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6488"/>
          <a:ext cx="1270" cy="128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72699</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68872</xdr:rowOff>
    </xdr:from>
    <xdr:to>
      <xdr:col>55</xdr:col>
      <xdr:colOff>88900</xdr:colOff>
      <xdr:row>58</xdr:row>
      <xdr:rowOff>68872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100665</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153988</xdr:rowOff>
    </xdr:from>
    <xdr:to>
      <xdr:col>55</xdr:col>
      <xdr:colOff>88900</xdr:colOff>
      <xdr:row>50</xdr:row>
      <xdr:rowOff>153988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46927</xdr:rowOff>
    </xdr:from>
    <xdr:to>
      <xdr:col>55</xdr:col>
      <xdr:colOff>0</xdr:colOff>
      <xdr:row>58</xdr:row>
      <xdr:rowOff>22923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19577"/>
          <a:ext cx="838200" cy="1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92689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5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69812</xdr:rowOff>
    </xdr:from>
    <xdr:to>
      <xdr:col>55</xdr:col>
      <xdr:colOff>50800</xdr:colOff>
      <xdr:row>55</xdr:row>
      <xdr:rowOff>171412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9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162446</xdr:rowOff>
    </xdr:from>
    <xdr:to>
      <xdr:col>50</xdr:col>
      <xdr:colOff>114300</xdr:colOff>
      <xdr:row>57</xdr:row>
      <xdr:rowOff>46927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77846"/>
          <a:ext cx="889000" cy="7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156946</xdr:rowOff>
    </xdr:from>
    <xdr:to>
      <xdr:col>50</xdr:col>
      <xdr:colOff>165100</xdr:colOff>
      <xdr:row>54</xdr:row>
      <xdr:rowOff>87096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103623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162446</xdr:rowOff>
    </xdr:from>
    <xdr:to>
      <xdr:col>45</xdr:col>
      <xdr:colOff>177800</xdr:colOff>
      <xdr:row>55</xdr:row>
      <xdr:rowOff>12522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77846"/>
          <a:ext cx="889000" cy="3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39942</xdr:rowOff>
    </xdr:from>
    <xdr:to>
      <xdr:col>46</xdr:col>
      <xdr:colOff>38100</xdr:colOff>
      <xdr:row>52</xdr:row>
      <xdr:rowOff>141542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895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158069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7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12522</xdr:rowOff>
    </xdr:from>
    <xdr:to>
      <xdr:col>41</xdr:col>
      <xdr:colOff>50800</xdr:colOff>
      <xdr:row>57</xdr:row>
      <xdr:rowOff>118669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42272"/>
          <a:ext cx="889000" cy="4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6528</xdr:rowOff>
    </xdr:from>
    <xdr:to>
      <xdr:col>41</xdr:col>
      <xdr:colOff>101600</xdr:colOff>
      <xdr:row>53</xdr:row>
      <xdr:rowOff>108128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09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124655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8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162661</xdr:rowOff>
    </xdr:from>
    <xdr:to>
      <xdr:col>36</xdr:col>
      <xdr:colOff>165100</xdr:colOff>
      <xdr:row>55</xdr:row>
      <xdr:rowOff>92811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109338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143573</xdr:rowOff>
    </xdr:from>
    <xdr:to>
      <xdr:col>55</xdr:col>
      <xdr:colOff>50800</xdr:colOff>
      <xdr:row>58</xdr:row>
      <xdr:rowOff>73723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58500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167577</xdr:rowOff>
    </xdr:from>
    <xdr:to>
      <xdr:col>50</xdr:col>
      <xdr:colOff>165100</xdr:colOff>
      <xdr:row>57</xdr:row>
      <xdr:rowOff>97727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88854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111646</xdr:rowOff>
    </xdr:from>
    <xdr:to>
      <xdr:col>46</xdr:col>
      <xdr:colOff>38100</xdr:colOff>
      <xdr:row>53</xdr:row>
      <xdr:rowOff>41796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32923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1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133172</xdr:rowOff>
    </xdr:from>
    <xdr:to>
      <xdr:col>41</xdr:col>
      <xdr:colOff>101600</xdr:colOff>
      <xdr:row>55</xdr:row>
      <xdr:rowOff>63322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54449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67869</xdr:rowOff>
    </xdr:from>
    <xdr:to>
      <xdr:col>36</xdr:col>
      <xdr:colOff>165100</xdr:colOff>
      <xdr:row>57</xdr:row>
      <xdr:rowOff>169469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160596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130465</xdr:rowOff>
    </xdr:from>
    <xdr:to>
      <xdr:col>55</xdr:col>
      <xdr:colOff>0</xdr:colOff>
      <xdr:row>78</xdr:row>
      <xdr:rowOff>18497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60665"/>
          <a:ext cx="838200" cy="2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51918</xdr:rowOff>
    </xdr:from>
    <xdr:to>
      <xdr:col>50</xdr:col>
      <xdr:colOff>114300</xdr:colOff>
      <xdr:row>76</xdr:row>
      <xdr:rowOff>130465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224868"/>
          <a:ext cx="889000" cy="9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51918</xdr:rowOff>
    </xdr:from>
    <xdr:to>
      <xdr:col>45</xdr:col>
      <xdr:colOff>177800</xdr:colOff>
      <xdr:row>71</xdr:row>
      <xdr:rowOff>81590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224868"/>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161282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81590</xdr:rowOff>
    </xdr:from>
    <xdr:to>
      <xdr:col>41</xdr:col>
      <xdr:colOff>50800</xdr:colOff>
      <xdr:row>73</xdr:row>
      <xdr:rowOff>166858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254540"/>
          <a:ext cx="889000" cy="4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121688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24624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8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139147</xdr:rowOff>
    </xdr:from>
    <xdr:to>
      <xdr:col>55</xdr:col>
      <xdr:colOff>50800</xdr:colOff>
      <xdr:row>78</xdr:row>
      <xdr:rowOff>69297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54074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79665</xdr:rowOff>
    </xdr:from>
    <xdr:to>
      <xdr:col>50</xdr:col>
      <xdr:colOff>165100</xdr:colOff>
      <xdr:row>77</xdr:row>
      <xdr:rowOff>9815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20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1118</xdr:rowOff>
    </xdr:from>
    <xdr:to>
      <xdr:col>46</xdr:col>
      <xdr:colOff>38100</xdr:colOff>
      <xdr:row>71</xdr:row>
      <xdr:rowOff>102718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1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119245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19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30790</xdr:rowOff>
    </xdr:from>
    <xdr:to>
      <xdr:col>41</xdr:col>
      <xdr:colOff>101600</xdr:colOff>
      <xdr:row>71</xdr:row>
      <xdr:rowOff>132390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148917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19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116058</xdr:rowOff>
    </xdr:from>
    <xdr:to>
      <xdr:col>36</xdr:col>
      <xdr:colOff>165100</xdr:colOff>
      <xdr:row>74</xdr:row>
      <xdr:rowOff>46208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6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62735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4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73482</xdr:rowOff>
    </xdr:from>
    <xdr:to>
      <xdr:col>55</xdr:col>
      <xdr:colOff>0</xdr:colOff>
      <xdr:row>95</xdr:row>
      <xdr:rowOff>89179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61232"/>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73482</xdr:rowOff>
    </xdr:from>
    <xdr:to>
      <xdr:col>50</xdr:col>
      <xdr:colOff>114300</xdr:colOff>
      <xdr:row>96</xdr:row>
      <xdr:rowOff>77521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61232"/>
          <a:ext cx="889000" cy="1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129734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77521</xdr:rowOff>
    </xdr:from>
    <xdr:to>
      <xdr:col>45</xdr:col>
      <xdr:colOff>177800</xdr:colOff>
      <xdr:row>98</xdr:row>
      <xdr:rowOff>132423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36721"/>
          <a:ext cx="889000" cy="3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116345</xdr:rowOff>
    </xdr:from>
    <xdr:to>
      <xdr:col>41</xdr:col>
      <xdr:colOff>50800</xdr:colOff>
      <xdr:row>98</xdr:row>
      <xdr:rowOff>132423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1844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38379</xdr:rowOff>
    </xdr:from>
    <xdr:to>
      <xdr:col>55</xdr:col>
      <xdr:colOff>50800</xdr:colOff>
      <xdr:row>95</xdr:row>
      <xdr:rowOff>139979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16806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22682</xdr:rowOff>
    </xdr:from>
    <xdr:to>
      <xdr:col>50</xdr:col>
      <xdr:colOff>165100</xdr:colOff>
      <xdr:row>95</xdr:row>
      <xdr:rowOff>124282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140809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26721</xdr:rowOff>
    </xdr:from>
    <xdr:to>
      <xdr:col>46</xdr:col>
      <xdr:colOff>38100</xdr:colOff>
      <xdr:row>96</xdr:row>
      <xdr:rowOff>128321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119448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81623</xdr:rowOff>
    </xdr:from>
    <xdr:to>
      <xdr:col>41</xdr:col>
      <xdr:colOff>101600</xdr:colOff>
      <xdr:row>99</xdr:row>
      <xdr:rowOff>11773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65545</xdr:rowOff>
    </xdr:from>
    <xdr:to>
      <xdr:col>36</xdr:col>
      <xdr:colOff>165100</xdr:colOff>
      <xdr:row>98</xdr:row>
      <xdr:rowOff>167145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83236</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598336"/>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163520</xdr:rowOff>
    </xdr:from>
    <xdr:to>
      <xdr:col>81</xdr:col>
      <xdr:colOff>50800</xdr:colOff>
      <xdr:row>38</xdr:row>
      <xdr:rowOff>83236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5821370"/>
          <a:ext cx="889000" cy="77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163520</xdr:rowOff>
    </xdr:from>
    <xdr:to>
      <xdr:col>76</xdr:col>
      <xdr:colOff>114300</xdr:colOff>
      <xdr:row>34</xdr:row>
      <xdr:rowOff>91603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821370"/>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140708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8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91603</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5920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29425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32436</xdr:rowOff>
    </xdr:from>
    <xdr:to>
      <xdr:col>81</xdr:col>
      <xdr:colOff>101600</xdr:colOff>
      <xdr:row>38</xdr:row>
      <xdr:rowOff>134036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125163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112720</xdr:rowOff>
    </xdr:from>
    <xdr:to>
      <xdr:col>76</xdr:col>
      <xdr:colOff>165100</xdr:colOff>
      <xdr:row>34</xdr:row>
      <xdr:rowOff>42870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7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59397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55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40803</xdr:rowOff>
    </xdr:from>
    <xdr:to>
      <xdr:col>72</xdr:col>
      <xdr:colOff>38100</xdr:colOff>
      <xdr:row>34</xdr:row>
      <xdr:rowOff>142403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58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158930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5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55994</xdr:rowOff>
    </xdr:from>
    <xdr:to>
      <xdr:col>85</xdr:col>
      <xdr:colOff>127000</xdr:colOff>
      <xdr:row>74</xdr:row>
      <xdr:rowOff>125413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743294"/>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122231</xdr:rowOff>
    </xdr:from>
    <xdr:to>
      <xdr:col>81</xdr:col>
      <xdr:colOff>50800</xdr:colOff>
      <xdr:row>74</xdr:row>
      <xdr:rowOff>125413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0953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122231</xdr:rowOff>
    </xdr:from>
    <xdr:to>
      <xdr:col>76</xdr:col>
      <xdr:colOff>114300</xdr:colOff>
      <xdr:row>74</xdr:row>
      <xdr:rowOff>129318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09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129318</xdr:rowOff>
    </xdr:from>
    <xdr:to>
      <xdr:col>71</xdr:col>
      <xdr:colOff>177800</xdr:colOff>
      <xdr:row>74</xdr:row>
      <xdr:rowOff>153168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166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5194</xdr:rowOff>
    </xdr:from>
    <xdr:to>
      <xdr:col>85</xdr:col>
      <xdr:colOff>177800</xdr:colOff>
      <xdr:row>74</xdr:row>
      <xdr:rowOff>106794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28071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74613</xdr:rowOff>
    </xdr:from>
    <xdr:to>
      <xdr:col>81</xdr:col>
      <xdr:colOff>101600</xdr:colOff>
      <xdr:row>75</xdr:row>
      <xdr:rowOff>4763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21290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71431</xdr:rowOff>
    </xdr:from>
    <xdr:to>
      <xdr:col>76</xdr:col>
      <xdr:colOff>165100</xdr:colOff>
      <xdr:row>75</xdr:row>
      <xdr:rowOff>1581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18108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78518</xdr:rowOff>
    </xdr:from>
    <xdr:to>
      <xdr:col>72</xdr:col>
      <xdr:colOff>38100</xdr:colOff>
      <xdr:row>75</xdr:row>
      <xdr:rowOff>8668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25195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102368</xdr:rowOff>
    </xdr:from>
    <xdr:to>
      <xdr:col>67</xdr:col>
      <xdr:colOff>101600</xdr:colOff>
      <xdr:row>75</xdr:row>
      <xdr:rowOff>32518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49045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106324</xdr:rowOff>
    </xdr:from>
    <xdr:to>
      <xdr:col>85</xdr:col>
      <xdr:colOff>127000</xdr:colOff>
      <xdr:row>94</xdr:row>
      <xdr:rowOff>33592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536824"/>
          <a:ext cx="838200" cy="6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106324</xdr:rowOff>
    </xdr:from>
    <xdr:to>
      <xdr:col>81</xdr:col>
      <xdr:colOff>50800</xdr:colOff>
      <xdr:row>94</xdr:row>
      <xdr:rowOff>138061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536824"/>
          <a:ext cx="889000" cy="7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159986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138061</xdr:rowOff>
    </xdr:from>
    <xdr:to>
      <xdr:col>76</xdr:col>
      <xdr:colOff>114300</xdr:colOff>
      <xdr:row>97</xdr:row>
      <xdr:rowOff>1436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254361"/>
          <a:ext cx="889000" cy="3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129506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156654</xdr:rowOff>
    </xdr:from>
    <xdr:to>
      <xdr:col>71</xdr:col>
      <xdr:colOff>177800</xdr:colOff>
      <xdr:row>97</xdr:row>
      <xdr:rowOff>1436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15854"/>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2328</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154242</xdr:rowOff>
    </xdr:from>
    <xdr:to>
      <xdr:col>85</xdr:col>
      <xdr:colOff>177800</xdr:colOff>
      <xdr:row>94</xdr:row>
      <xdr:rowOff>84392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0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5669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9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55524</xdr:rowOff>
    </xdr:from>
    <xdr:to>
      <xdr:col>81</xdr:col>
      <xdr:colOff>101600</xdr:colOff>
      <xdr:row>90</xdr:row>
      <xdr:rowOff>157124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4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2201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2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87261</xdr:rowOff>
    </xdr:from>
    <xdr:to>
      <xdr:col>76</xdr:col>
      <xdr:colOff>165100</xdr:colOff>
      <xdr:row>95</xdr:row>
      <xdr:rowOff>17411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2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33938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9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122086</xdr:rowOff>
    </xdr:from>
    <xdr:to>
      <xdr:col>72</xdr:col>
      <xdr:colOff>38100</xdr:colOff>
      <xdr:row>97</xdr:row>
      <xdr:rowOff>52236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68763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105854</xdr:rowOff>
    </xdr:from>
    <xdr:to>
      <xdr:col>67</xdr:col>
      <xdr:colOff>101600</xdr:colOff>
      <xdr:row>97</xdr:row>
      <xdr:rowOff>36004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69105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86250</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35192</xdr:rowOff>
    </xdr:from>
    <xdr:to>
      <xdr:col>116</xdr:col>
      <xdr:colOff>63500</xdr:colOff>
      <xdr:row>55</xdr:row>
      <xdr:rowOff>105296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293492"/>
          <a:ext cx="8382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3776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35192</xdr:rowOff>
    </xdr:from>
    <xdr:to>
      <xdr:col>111</xdr:col>
      <xdr:colOff>177800</xdr:colOff>
      <xdr:row>54</xdr:row>
      <xdr:rowOff>95771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29349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93616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95771</xdr:rowOff>
    </xdr:from>
    <xdr:to>
      <xdr:col>107</xdr:col>
      <xdr:colOff>50800</xdr:colOff>
      <xdr:row>55</xdr:row>
      <xdr:rowOff>126327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354071"/>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95331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8789</xdr:rowOff>
    </xdr:from>
    <xdr:to>
      <xdr:col>102</xdr:col>
      <xdr:colOff>114300</xdr:colOff>
      <xdr:row>55</xdr:row>
      <xdr:rowOff>126327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438539"/>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97464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76433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54496</xdr:rowOff>
    </xdr:from>
    <xdr:to>
      <xdr:col>116</xdr:col>
      <xdr:colOff>114300</xdr:colOff>
      <xdr:row>55</xdr:row>
      <xdr:rowOff>156096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4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77373</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3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155842</xdr:rowOff>
    </xdr:from>
    <xdr:to>
      <xdr:col>112</xdr:col>
      <xdr:colOff>38100</xdr:colOff>
      <xdr:row>54</xdr:row>
      <xdr:rowOff>85992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102519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0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44971</xdr:rowOff>
    </xdr:from>
    <xdr:to>
      <xdr:col>107</xdr:col>
      <xdr:colOff>101600</xdr:colOff>
      <xdr:row>54</xdr:row>
      <xdr:rowOff>146571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3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163098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0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75527</xdr:rowOff>
    </xdr:from>
    <xdr:to>
      <xdr:col>102</xdr:col>
      <xdr:colOff>165100</xdr:colOff>
      <xdr:row>56</xdr:row>
      <xdr:rowOff>5677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22204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129439</xdr:rowOff>
    </xdr:from>
    <xdr:to>
      <xdr:col>98</xdr:col>
      <xdr:colOff>38100</xdr:colOff>
      <xdr:row>55</xdr:row>
      <xdr:rowOff>59589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76116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98437</xdr:rowOff>
    </xdr:from>
    <xdr:to>
      <xdr:col>116</xdr:col>
      <xdr:colOff>63500</xdr:colOff>
      <xdr:row>75</xdr:row>
      <xdr:rowOff>138214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957187"/>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98437</xdr:rowOff>
    </xdr:from>
    <xdr:to>
      <xdr:col>111</xdr:col>
      <xdr:colOff>177800</xdr:colOff>
      <xdr:row>75</xdr:row>
      <xdr:rowOff>124422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57187"/>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124422</xdr:rowOff>
    </xdr:from>
    <xdr:to>
      <xdr:col>107</xdr:col>
      <xdr:colOff>50800</xdr:colOff>
      <xdr:row>75</xdr:row>
      <xdr:rowOff>144996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83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144996</xdr:rowOff>
    </xdr:from>
    <xdr:to>
      <xdr:col>102</xdr:col>
      <xdr:colOff>114300</xdr:colOff>
      <xdr:row>76</xdr:row>
      <xdr:rowOff>21743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03746"/>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87414</xdr:rowOff>
    </xdr:from>
    <xdr:to>
      <xdr:col>116</xdr:col>
      <xdr:colOff>114300</xdr:colOff>
      <xdr:row>76</xdr:row>
      <xdr:rowOff>17565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46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110291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47637</xdr:rowOff>
    </xdr:from>
    <xdr:to>
      <xdr:col>112</xdr:col>
      <xdr:colOff>38100</xdr:colOff>
      <xdr:row>75</xdr:row>
      <xdr:rowOff>149237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165764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73622</xdr:rowOff>
    </xdr:from>
    <xdr:to>
      <xdr:col>107</xdr:col>
      <xdr:colOff>101600</xdr:colOff>
      <xdr:row>76</xdr:row>
      <xdr:rowOff>3772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20299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7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94196</xdr:rowOff>
    </xdr:from>
    <xdr:to>
      <xdr:col>102</xdr:col>
      <xdr:colOff>165100</xdr:colOff>
      <xdr:row>76</xdr:row>
      <xdr:rowOff>24346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40873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142392</xdr:rowOff>
    </xdr:from>
    <xdr:to>
      <xdr:col>98</xdr:col>
      <xdr:colOff>38100</xdr:colOff>
      <xdr:row>76</xdr:row>
      <xdr:rowOff>72541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63670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市町合併や総合支所方式の行政体制の影響で、職員数が多い状況にあることから、人件費は依然として類似団体平均・県内平均を上回っている。効率的な組織改編を進め、定員適正化計画に基づく職員数の削減を進める。</a:t>
          </a:r>
        </a:p>
        <a:p>
          <a:pPr algn="l"/>
          <a:r>
            <a:rPr kumimoji="1" lang="ja-JP" altLang="en-US" sz="1300">
              <a:solidFill>
                <a:srgbClr val="FF0000"/>
              </a:solidFill>
              <a:latin typeface="ＭＳ ゴシック" panose="020B0609070205080204" pitchFamily="49" charset="-128"/>
              <a:ea typeface="ＭＳ ゴシック" panose="020B0609070205080204" pitchFamily="49" charset="-128"/>
            </a:rPr>
            <a:t>　</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維持補修費は、全国・県内・類似団体の何れの平均値と比較しても低い数値となっている。これは、老朽化の進む施設等に対する早期段階のメンテナンスは、施設の長寿命化に直結しトータルコストの削減に繋がるものの、厳しい財政状況の中、維持補修費に係る予算増額ができていない現状を示していると考えられる。長期的な視点での財政運営を見据えた場合、維持補修費の増額は必須であるため、人件費等の削減額を維持補修費へ割り当てる等の対応が必要である。</a:t>
          </a:r>
        </a:p>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公債費は、平成</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年以降ほぼ横ばいで推移していたが、今年度より令和元年東日本台風災害に伴う災害復旧事業債の元金償還が開始したことから増額しており、全国・県内・類似団体の平均値を全て上回っている。災害復旧事業債分の償還に加え、今後大型建設事業が予定されていることから、今後も増加が見込まれる。</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普通建設事業費は、令和</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年度に文化芸術館等整備が竣工したことにより新規事業が減少、消防庁舎及びごみ処理施設整備施工のため更新整備が増加している。総額としては平成</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年以降継続して類似団体平均以下の数値にとどまっており、施設の老朽化が進んでいる。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11684</xdr:rowOff>
    </xdr:from>
    <xdr:to>
      <xdr:col>24</xdr:col>
      <xdr:colOff>63500</xdr:colOff>
      <xdr:row>35</xdr:row>
      <xdr:rowOff>82550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243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41402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243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xdr:rowOff>
    </xdr:from>
    <xdr:to>
      <xdr:col>15</xdr:col>
      <xdr:colOff>50800</xdr:colOff>
      <xdr:row>35</xdr:row>
      <xdr:rowOff>41402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3270"/>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135128</xdr:rowOff>
    </xdr:from>
    <xdr:to>
      <xdr:col>10</xdr:col>
      <xdr:colOff>114300</xdr:colOff>
      <xdr:row>34</xdr:row>
      <xdr:rowOff>13970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929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132334</xdr:rowOff>
    </xdr:from>
    <xdr:to>
      <xdr:col>20</xdr:col>
      <xdr:colOff>38100</xdr:colOff>
      <xdr:row>35</xdr:row>
      <xdr:rowOff>62484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79011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83329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134620</xdr:rowOff>
    </xdr:from>
    <xdr:to>
      <xdr:col>10</xdr:col>
      <xdr:colOff>165100</xdr:colOff>
      <xdr:row>34</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81297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84328</xdr:rowOff>
    </xdr:from>
    <xdr:to>
      <xdr:col>6</xdr:col>
      <xdr:colOff>38100</xdr:colOff>
      <xdr:row>34</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138278</xdr:rowOff>
    </xdr:from>
    <xdr:to>
      <xdr:col>24</xdr:col>
      <xdr:colOff>63500</xdr:colOff>
      <xdr:row>56</xdr:row>
      <xdr:rowOff>149060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68028"/>
          <a:ext cx="8382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29337</xdr:rowOff>
    </xdr:from>
    <xdr:to>
      <xdr:col>19</xdr:col>
      <xdr:colOff>177800</xdr:colOff>
      <xdr:row>55</xdr:row>
      <xdr:rowOff>138278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601837"/>
          <a:ext cx="889000" cy="9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29337</xdr:rowOff>
    </xdr:from>
    <xdr:to>
      <xdr:col>15</xdr:col>
      <xdr:colOff>50800</xdr:colOff>
      <xdr:row>58</xdr:row>
      <xdr:rowOff>27787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601837"/>
          <a:ext cx="889000" cy="13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83748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65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27787</xdr:rowOff>
    </xdr:from>
    <xdr:to>
      <xdr:col>10</xdr:col>
      <xdr:colOff>114300</xdr:colOff>
      <xdr:row>58</xdr:row>
      <xdr:rowOff>32398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188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98260</xdr:rowOff>
    </xdr:from>
    <xdr:to>
      <xdr:col>24</xdr:col>
      <xdr:colOff>114300</xdr:colOff>
      <xdr:row>57</xdr:row>
      <xdr:rowOff>28410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121137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87478</xdr:rowOff>
    </xdr:from>
    <xdr:to>
      <xdr:col>20</xdr:col>
      <xdr:colOff>38100</xdr:colOff>
      <xdr:row>56</xdr:row>
      <xdr:rowOff>17628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34155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149987</xdr:rowOff>
    </xdr:from>
    <xdr:to>
      <xdr:col>15</xdr:col>
      <xdr:colOff>101600</xdr:colOff>
      <xdr:row>50</xdr:row>
      <xdr:rowOff>80137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5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96664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32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148437</xdr:rowOff>
    </xdr:from>
    <xdr:to>
      <xdr:col>10</xdr:col>
      <xdr:colOff>165100</xdr:colOff>
      <xdr:row>58</xdr:row>
      <xdr:rowOff>78587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95114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153048</xdr:rowOff>
    </xdr:from>
    <xdr:to>
      <xdr:col>6</xdr:col>
      <xdr:colOff>38100</xdr:colOff>
      <xdr:row>58</xdr:row>
      <xdr:rowOff>83198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99725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154463</xdr:rowOff>
    </xdr:from>
    <xdr:to>
      <xdr:col>24</xdr:col>
      <xdr:colOff>63500</xdr:colOff>
      <xdr:row>75</xdr:row>
      <xdr:rowOff>9379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670313"/>
          <a:ext cx="8382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154463</xdr:rowOff>
    </xdr:from>
    <xdr:to>
      <xdr:col>19</xdr:col>
      <xdr:colOff>177800</xdr:colOff>
      <xdr:row>76</xdr:row>
      <xdr:rowOff>54032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70313"/>
          <a:ext cx="889000" cy="4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155073</xdr:rowOff>
    </xdr:from>
    <xdr:to>
      <xdr:col>15</xdr:col>
      <xdr:colOff>50800</xdr:colOff>
      <xdr:row>76</xdr:row>
      <xdr:rowOff>54032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842373"/>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155073</xdr:rowOff>
    </xdr:from>
    <xdr:to>
      <xdr:col>10</xdr:col>
      <xdr:colOff>114300</xdr:colOff>
      <xdr:row>77</xdr:row>
      <xdr:rowOff>123183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42373"/>
          <a:ext cx="889000" cy="4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130029</xdr:rowOff>
    </xdr:from>
    <xdr:to>
      <xdr:col>24</xdr:col>
      <xdr:colOff>114300</xdr:colOff>
      <xdr:row>75</xdr:row>
      <xdr:rowOff>60179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108456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9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103663</xdr:rowOff>
    </xdr:from>
    <xdr:to>
      <xdr:col>20</xdr:col>
      <xdr:colOff>38100</xdr:colOff>
      <xdr:row>74</xdr:row>
      <xdr:rowOff>33813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6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24940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3232</xdr:rowOff>
    </xdr:from>
    <xdr:to>
      <xdr:col>15</xdr:col>
      <xdr:colOff>101600</xdr:colOff>
      <xdr:row>76</xdr:row>
      <xdr:rowOff>104832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121359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104273</xdr:rowOff>
    </xdr:from>
    <xdr:to>
      <xdr:col>10</xdr:col>
      <xdr:colOff>165100</xdr:colOff>
      <xdr:row>75</xdr:row>
      <xdr:rowOff>34423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50950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72383</xdr:rowOff>
    </xdr:from>
    <xdr:to>
      <xdr:col>6</xdr:col>
      <xdr:colOff>38100</xdr:colOff>
      <xdr:row>78</xdr:row>
      <xdr:rowOff>2533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4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86711</xdr:rowOff>
    </xdr:from>
    <xdr:to>
      <xdr:col>24</xdr:col>
      <xdr:colOff>62865</xdr:colOff>
      <xdr:row>94</xdr:row>
      <xdr:rowOff>164480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7211"/>
          <a:ext cx="1270" cy="76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168307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164480</xdr:rowOff>
    </xdr:from>
    <xdr:to>
      <xdr:col>24</xdr:col>
      <xdr:colOff>152400</xdr:colOff>
      <xdr:row>94</xdr:row>
      <xdr:rowOff>164480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2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33388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86711</xdr:rowOff>
    </xdr:from>
    <xdr:to>
      <xdr:col>24</xdr:col>
      <xdr:colOff>152400</xdr:colOff>
      <xdr:row>90</xdr:row>
      <xdr:rowOff>86711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161599</xdr:rowOff>
    </xdr:from>
    <xdr:to>
      <xdr:col>24</xdr:col>
      <xdr:colOff>63500</xdr:colOff>
      <xdr:row>93</xdr:row>
      <xdr:rowOff>170562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06449"/>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150731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75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127854</xdr:rowOff>
    </xdr:from>
    <xdr:to>
      <xdr:col>24</xdr:col>
      <xdr:colOff>114300</xdr:colOff>
      <xdr:row>93</xdr:row>
      <xdr:rowOff>58004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59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170562</xdr:rowOff>
    </xdr:from>
    <xdr:to>
      <xdr:col>19</xdr:col>
      <xdr:colOff>177800</xdr:colOff>
      <xdr:row>96</xdr:row>
      <xdr:rowOff>27457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15412"/>
          <a:ext cx="889000" cy="37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143078</xdr:rowOff>
    </xdr:from>
    <xdr:to>
      <xdr:col>20</xdr:col>
      <xdr:colOff>38100</xdr:colOff>
      <xdr:row>92</xdr:row>
      <xdr:rowOff>73228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57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89755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5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27457</xdr:rowOff>
    </xdr:from>
    <xdr:to>
      <xdr:col>15</xdr:col>
      <xdr:colOff>50800</xdr:colOff>
      <xdr:row>96</xdr:row>
      <xdr:rowOff>153462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6657"/>
          <a:ext cx="8890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146644</xdr:rowOff>
    </xdr:from>
    <xdr:to>
      <xdr:col>15</xdr:col>
      <xdr:colOff>101600</xdr:colOff>
      <xdr:row>95</xdr:row>
      <xdr:rowOff>76794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6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93321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153462</xdr:rowOff>
    </xdr:from>
    <xdr:to>
      <xdr:col>10</xdr:col>
      <xdr:colOff>114300</xdr:colOff>
      <xdr:row>97</xdr:row>
      <xdr:rowOff>81544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2662"/>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95712</xdr:rowOff>
    </xdr:from>
    <xdr:to>
      <xdr:col>10</xdr:col>
      <xdr:colOff>165100</xdr:colOff>
      <xdr:row>96</xdr:row>
      <xdr:rowOff>25862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140519</xdr:rowOff>
    </xdr:from>
    <xdr:to>
      <xdr:col>6</xdr:col>
      <xdr:colOff>38100</xdr:colOff>
      <xdr:row>96</xdr:row>
      <xdr:rowOff>70669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110799</xdr:rowOff>
    </xdr:from>
    <xdr:to>
      <xdr:col>24</xdr:col>
      <xdr:colOff>114300</xdr:colOff>
      <xdr:row>94</xdr:row>
      <xdr:rowOff>40949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89226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3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119762</xdr:rowOff>
    </xdr:from>
    <xdr:to>
      <xdr:col>20</xdr:col>
      <xdr:colOff>38100</xdr:colOff>
      <xdr:row>94</xdr:row>
      <xdr:rowOff>49912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41039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148107</xdr:rowOff>
    </xdr:from>
    <xdr:to>
      <xdr:col>15</xdr:col>
      <xdr:colOff>101600</xdr:colOff>
      <xdr:row>96</xdr:row>
      <xdr:rowOff>78257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69384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102662</xdr:rowOff>
    </xdr:from>
    <xdr:to>
      <xdr:col>10</xdr:col>
      <xdr:colOff>165100</xdr:colOff>
      <xdr:row>97</xdr:row>
      <xdr:rowOff>32812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23939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30744</xdr:rowOff>
    </xdr:from>
    <xdr:to>
      <xdr:col>6</xdr:col>
      <xdr:colOff>38100</xdr:colOff>
      <xdr:row>97</xdr:row>
      <xdr:rowOff>132344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85598</xdr:rowOff>
    </xdr:from>
    <xdr:to>
      <xdr:col>55</xdr:col>
      <xdr:colOff>0</xdr:colOff>
      <xdr:row>38</xdr:row>
      <xdr:rowOff>93408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00698"/>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92646</xdr:rowOff>
    </xdr:from>
    <xdr:to>
      <xdr:col>50</xdr:col>
      <xdr:colOff>114300</xdr:colOff>
      <xdr:row>38</xdr:row>
      <xdr:rowOff>93408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077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92266</xdr:rowOff>
    </xdr:from>
    <xdr:to>
      <xdr:col>45</xdr:col>
      <xdr:colOff>177800</xdr:colOff>
      <xdr:row>38</xdr:row>
      <xdr:rowOff>92646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0736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89408</xdr:rowOff>
    </xdr:from>
    <xdr:to>
      <xdr:col>41</xdr:col>
      <xdr:colOff>50800</xdr:colOff>
      <xdr:row>38</xdr:row>
      <xdr:rowOff>92266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045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34798</xdr:rowOff>
    </xdr:from>
    <xdr:to>
      <xdr:col>55</xdr:col>
      <xdr:colOff>50800</xdr:colOff>
      <xdr:row>38</xdr:row>
      <xdr:rowOff>136398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121175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6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42608</xdr:rowOff>
    </xdr:from>
    <xdr:to>
      <xdr:col>50</xdr:col>
      <xdr:colOff>165100</xdr:colOff>
      <xdr:row>38</xdr:row>
      <xdr:rowOff>144208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135335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41846</xdr:rowOff>
    </xdr:from>
    <xdr:to>
      <xdr:col>46</xdr:col>
      <xdr:colOff>38100</xdr:colOff>
      <xdr:row>38</xdr:row>
      <xdr:rowOff>143446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134573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4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41466</xdr:rowOff>
    </xdr:from>
    <xdr:to>
      <xdr:col>41</xdr:col>
      <xdr:colOff>101600</xdr:colOff>
      <xdr:row>38</xdr:row>
      <xdr:rowOff>143066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134193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4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131335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32807</xdr:rowOff>
    </xdr:from>
    <xdr:to>
      <xdr:col>55</xdr:col>
      <xdr:colOff>0</xdr:colOff>
      <xdr:row>56</xdr:row>
      <xdr:rowOff>39847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34007"/>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32807</xdr:rowOff>
    </xdr:from>
    <xdr:to>
      <xdr:col>50</xdr:col>
      <xdr:colOff>114300</xdr:colOff>
      <xdr:row>56</xdr:row>
      <xdr:rowOff>73406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3400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51095</xdr:rowOff>
    </xdr:from>
    <xdr:to>
      <xdr:col>45</xdr:col>
      <xdr:colOff>177800</xdr:colOff>
      <xdr:row>56</xdr:row>
      <xdr:rowOff>73406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52295"/>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51095</xdr:rowOff>
    </xdr:from>
    <xdr:to>
      <xdr:col>41</xdr:col>
      <xdr:colOff>50800</xdr:colOff>
      <xdr:row>56</xdr:row>
      <xdr:rowOff>54615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5229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160497</xdr:rowOff>
    </xdr:from>
    <xdr:to>
      <xdr:col>55</xdr:col>
      <xdr:colOff>50800</xdr:colOff>
      <xdr:row>56</xdr:row>
      <xdr:rowOff>90647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138924</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153457</xdr:rowOff>
    </xdr:from>
    <xdr:to>
      <xdr:col>50</xdr:col>
      <xdr:colOff>165100</xdr:colOff>
      <xdr:row>56</xdr:row>
      <xdr:rowOff>83607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100134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3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22606</xdr:rowOff>
    </xdr:from>
    <xdr:to>
      <xdr:col>46</xdr:col>
      <xdr:colOff>38100</xdr:colOff>
      <xdr:row>56</xdr:row>
      <xdr:rowOff>124206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140733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3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xdr:rowOff>
    </xdr:from>
    <xdr:to>
      <xdr:col>41</xdr:col>
      <xdr:colOff>101600</xdr:colOff>
      <xdr:row>56</xdr:row>
      <xdr:rowOff>101895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118422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3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3815</xdr:rowOff>
    </xdr:from>
    <xdr:to>
      <xdr:col>36</xdr:col>
      <xdr:colOff>165100</xdr:colOff>
      <xdr:row>56</xdr:row>
      <xdr:rowOff>105415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121942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116024</xdr:rowOff>
    </xdr:from>
    <xdr:to>
      <xdr:col>55</xdr:col>
      <xdr:colOff>0</xdr:colOff>
      <xdr:row>75</xdr:row>
      <xdr:rowOff>124286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03324"/>
          <a:ext cx="838200" cy="1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74255</xdr:rowOff>
    </xdr:from>
    <xdr:to>
      <xdr:col>50</xdr:col>
      <xdr:colOff>114300</xdr:colOff>
      <xdr:row>74</xdr:row>
      <xdr:rowOff>116024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76155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74255</xdr:rowOff>
    </xdr:from>
    <xdr:to>
      <xdr:col>45</xdr:col>
      <xdr:colOff>177800</xdr:colOff>
      <xdr:row>75</xdr:row>
      <xdr:rowOff>118832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761555"/>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71348</xdr:rowOff>
    </xdr:from>
    <xdr:to>
      <xdr:col>41</xdr:col>
      <xdr:colOff>50800</xdr:colOff>
      <xdr:row>75</xdr:row>
      <xdr:rowOff>118832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930098"/>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73486</xdr:rowOff>
    </xdr:from>
    <xdr:to>
      <xdr:col>55</xdr:col>
      <xdr:colOff>50800</xdr:colOff>
      <xdr:row>76</xdr:row>
      <xdr:rowOff>3637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22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96363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65224</xdr:rowOff>
    </xdr:from>
    <xdr:to>
      <xdr:col>50</xdr:col>
      <xdr:colOff>165100</xdr:colOff>
      <xdr:row>74</xdr:row>
      <xdr:rowOff>166824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11901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23455</xdr:rowOff>
    </xdr:from>
    <xdr:to>
      <xdr:col>46</xdr:col>
      <xdr:colOff>38100</xdr:colOff>
      <xdr:row>74</xdr:row>
      <xdr:rowOff>125055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141582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68032</xdr:rowOff>
    </xdr:from>
    <xdr:to>
      <xdr:col>41</xdr:col>
      <xdr:colOff>101600</xdr:colOff>
      <xdr:row>75</xdr:row>
      <xdr:rowOff>169633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26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20548</xdr:rowOff>
    </xdr:from>
    <xdr:to>
      <xdr:col>36</xdr:col>
      <xdr:colOff>165100</xdr:colOff>
      <xdr:row>75</xdr:row>
      <xdr:rowOff>122148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138675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46293</xdr:rowOff>
    </xdr:from>
    <xdr:to>
      <xdr:col>55</xdr:col>
      <xdr:colOff>0</xdr:colOff>
      <xdr:row>98</xdr:row>
      <xdr:rowOff>38156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76943"/>
          <a:ext cx="838200" cy="1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161475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0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51963</xdr:rowOff>
    </xdr:from>
    <xdr:to>
      <xdr:col>50</xdr:col>
      <xdr:colOff>114300</xdr:colOff>
      <xdr:row>97</xdr:row>
      <xdr:rowOff>46293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11163"/>
          <a:ext cx="889000" cy="1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164297</xdr:rowOff>
    </xdr:from>
    <xdr:to>
      <xdr:col>45</xdr:col>
      <xdr:colOff>177800</xdr:colOff>
      <xdr:row>96</xdr:row>
      <xdr:rowOff>51963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52047"/>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77110</xdr:rowOff>
    </xdr:from>
    <xdr:to>
      <xdr:col>41</xdr:col>
      <xdr:colOff>50800</xdr:colOff>
      <xdr:row>95</xdr:row>
      <xdr:rowOff>164297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64860"/>
          <a:ext cx="889000" cy="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59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158806</xdr:rowOff>
    </xdr:from>
    <xdr:to>
      <xdr:col>55</xdr:col>
      <xdr:colOff>50800</xdr:colOff>
      <xdr:row>98</xdr:row>
      <xdr:rowOff>88956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137233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166943</xdr:rowOff>
    </xdr:from>
    <xdr:to>
      <xdr:col>50</xdr:col>
      <xdr:colOff>165100</xdr:colOff>
      <xdr:row>97</xdr:row>
      <xdr:rowOff>97093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88220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1163</xdr:rowOff>
    </xdr:from>
    <xdr:to>
      <xdr:col>46</xdr:col>
      <xdr:colOff>38100</xdr:colOff>
      <xdr:row>96</xdr:row>
      <xdr:rowOff>102763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93890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113497</xdr:rowOff>
    </xdr:from>
    <xdr:to>
      <xdr:col>41</xdr:col>
      <xdr:colOff>101600</xdr:colOff>
      <xdr:row>96</xdr:row>
      <xdr:rowOff>43647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4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26310</xdr:rowOff>
    </xdr:from>
    <xdr:to>
      <xdr:col>36</xdr:col>
      <xdr:colOff>165100</xdr:colOff>
      <xdr:row>95</xdr:row>
      <xdr:rowOff>127910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119037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38898</xdr:rowOff>
    </xdr:from>
    <xdr:to>
      <xdr:col>85</xdr:col>
      <xdr:colOff>127000</xdr:colOff>
      <xdr:row>35</xdr:row>
      <xdr:rowOff>114010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696748"/>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28992</xdr:rowOff>
    </xdr:from>
    <xdr:to>
      <xdr:col>81</xdr:col>
      <xdr:colOff>50800</xdr:colOff>
      <xdr:row>35</xdr:row>
      <xdr:rowOff>114010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172492"/>
          <a:ext cx="889000" cy="9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28992</xdr:rowOff>
    </xdr:from>
    <xdr:to>
      <xdr:col>76</xdr:col>
      <xdr:colOff>114300</xdr:colOff>
      <xdr:row>36</xdr:row>
      <xdr:rowOff>79611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172492"/>
          <a:ext cx="889000" cy="107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79611</xdr:rowOff>
    </xdr:from>
    <xdr:to>
      <xdr:col>71</xdr:col>
      <xdr:colOff>177800</xdr:colOff>
      <xdr:row>36</xdr:row>
      <xdr:rowOff>91585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5181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159548</xdr:rowOff>
    </xdr:from>
    <xdr:to>
      <xdr:col>85</xdr:col>
      <xdr:colOff>177800</xdr:colOff>
      <xdr:row>33</xdr:row>
      <xdr:rowOff>89698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10975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4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63210</xdr:rowOff>
    </xdr:from>
    <xdr:to>
      <xdr:col>81</xdr:col>
      <xdr:colOff>101600</xdr:colOff>
      <xdr:row>35</xdr:row>
      <xdr:rowOff>164810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155937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149642</xdr:rowOff>
    </xdr:from>
    <xdr:to>
      <xdr:col>76</xdr:col>
      <xdr:colOff>165100</xdr:colOff>
      <xdr:row>30</xdr:row>
      <xdr:rowOff>79792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1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96319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489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28811</xdr:rowOff>
    </xdr:from>
    <xdr:to>
      <xdr:col>72</xdr:col>
      <xdr:colOff>38100</xdr:colOff>
      <xdr:row>36</xdr:row>
      <xdr:rowOff>130411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121538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40785</xdr:rowOff>
    </xdr:from>
    <xdr:to>
      <xdr:col>67</xdr:col>
      <xdr:colOff>101600</xdr:colOff>
      <xdr:row>36</xdr:row>
      <xdr:rowOff>142385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133512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65993</xdr:rowOff>
    </xdr:from>
    <xdr:to>
      <xdr:col>85</xdr:col>
      <xdr:colOff>126364</xdr:colOff>
      <xdr:row>58</xdr:row>
      <xdr:rowOff>31344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981393"/>
          <a:ext cx="1269" cy="99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35171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31344</xdr:rowOff>
    </xdr:from>
    <xdr:to>
      <xdr:col>86</xdr:col>
      <xdr:colOff>25400</xdr:colOff>
      <xdr:row>58</xdr:row>
      <xdr:rowOff>31344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75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65993</xdr:rowOff>
    </xdr:from>
    <xdr:to>
      <xdr:col>86</xdr:col>
      <xdr:colOff>25400</xdr:colOff>
      <xdr:row>52</xdr:row>
      <xdr:rowOff>65993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118766</xdr:rowOff>
    </xdr:from>
    <xdr:to>
      <xdr:col>85</xdr:col>
      <xdr:colOff>127000</xdr:colOff>
      <xdr:row>56</xdr:row>
      <xdr:rowOff>2573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48516"/>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139176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97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116299</xdr:rowOff>
    </xdr:from>
    <xdr:to>
      <xdr:col>85</xdr:col>
      <xdr:colOff>177800</xdr:colOff>
      <xdr:row>56</xdr:row>
      <xdr:rowOff>46449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4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24747</xdr:rowOff>
    </xdr:from>
    <xdr:to>
      <xdr:col>81</xdr:col>
      <xdr:colOff>50800</xdr:colOff>
      <xdr:row>55</xdr:row>
      <xdr:rowOff>118766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8768697"/>
          <a:ext cx="889000" cy="7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161203</xdr:rowOff>
    </xdr:from>
    <xdr:to>
      <xdr:col>81</xdr:col>
      <xdr:colOff>101600</xdr:colOff>
      <xdr:row>56</xdr:row>
      <xdr:rowOff>91353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82480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24747</xdr:rowOff>
    </xdr:from>
    <xdr:to>
      <xdr:col>76</xdr:col>
      <xdr:colOff>114300</xdr:colOff>
      <xdr:row>56</xdr:row>
      <xdr:rowOff>107957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8768697"/>
          <a:ext cx="889000" cy="9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109539</xdr:rowOff>
    </xdr:from>
    <xdr:to>
      <xdr:col>76</xdr:col>
      <xdr:colOff>165100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30816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107957</xdr:rowOff>
    </xdr:from>
    <xdr:to>
      <xdr:col>71</xdr:col>
      <xdr:colOff>177800</xdr:colOff>
      <xdr:row>57</xdr:row>
      <xdr:rowOff>60049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09157"/>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117442</xdr:rowOff>
    </xdr:from>
    <xdr:to>
      <xdr:col>72</xdr:col>
      <xdr:colOff>38100</xdr:colOff>
      <xdr:row>56</xdr:row>
      <xdr:rowOff>47592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64119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154966</xdr:rowOff>
    </xdr:from>
    <xdr:to>
      <xdr:col>67</xdr:col>
      <xdr:colOff>101600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123223</xdr:rowOff>
    </xdr:from>
    <xdr:to>
      <xdr:col>85</xdr:col>
      <xdr:colOff>177800</xdr:colOff>
      <xdr:row>56</xdr:row>
      <xdr:rowOff>53373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101650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67966</xdr:rowOff>
    </xdr:from>
    <xdr:to>
      <xdr:col>81</xdr:col>
      <xdr:colOff>101600</xdr:colOff>
      <xdr:row>55</xdr:row>
      <xdr:rowOff>169566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145397</xdr:rowOff>
    </xdr:from>
    <xdr:to>
      <xdr:col>76</xdr:col>
      <xdr:colOff>165100</xdr:colOff>
      <xdr:row>51</xdr:row>
      <xdr:rowOff>75547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8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92074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4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57157</xdr:rowOff>
    </xdr:from>
    <xdr:to>
      <xdr:col>72</xdr:col>
      <xdr:colOff>38100</xdr:colOff>
      <xdr:row>56</xdr:row>
      <xdr:rowOff>158757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149884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9249</xdr:rowOff>
    </xdr:from>
    <xdr:to>
      <xdr:col>67</xdr:col>
      <xdr:colOff>101600</xdr:colOff>
      <xdr:row>57</xdr:row>
      <xdr:rowOff>110849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101976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83235</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56335"/>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163520</xdr:rowOff>
    </xdr:from>
    <xdr:to>
      <xdr:col>81</xdr:col>
      <xdr:colOff>50800</xdr:colOff>
      <xdr:row>78</xdr:row>
      <xdr:rowOff>83235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679370"/>
          <a:ext cx="889000" cy="77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163520</xdr:rowOff>
    </xdr:from>
    <xdr:to>
      <xdr:col>76</xdr:col>
      <xdr:colOff>114300</xdr:colOff>
      <xdr:row>74</xdr:row>
      <xdr:rowOff>91603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679370"/>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140662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91603</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778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29425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32435</xdr:rowOff>
    </xdr:from>
    <xdr:to>
      <xdr:col>81</xdr:col>
      <xdr:colOff>101600</xdr:colOff>
      <xdr:row>78</xdr:row>
      <xdr:rowOff>134035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125162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112720</xdr:rowOff>
    </xdr:from>
    <xdr:to>
      <xdr:col>76</xdr:col>
      <xdr:colOff>165100</xdr:colOff>
      <xdr:row>74</xdr:row>
      <xdr:rowOff>42870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59397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4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40803</xdr:rowOff>
    </xdr:from>
    <xdr:to>
      <xdr:col>72</xdr:col>
      <xdr:colOff>38100</xdr:colOff>
      <xdr:row>74</xdr:row>
      <xdr:rowOff>142403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7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158930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5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55995</xdr:rowOff>
    </xdr:from>
    <xdr:to>
      <xdr:col>85</xdr:col>
      <xdr:colOff>127000</xdr:colOff>
      <xdr:row>94</xdr:row>
      <xdr:rowOff>125413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72295"/>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122231</xdr:rowOff>
    </xdr:from>
    <xdr:to>
      <xdr:col>81</xdr:col>
      <xdr:colOff>50800</xdr:colOff>
      <xdr:row>94</xdr:row>
      <xdr:rowOff>125413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3853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122231</xdr:rowOff>
    </xdr:from>
    <xdr:to>
      <xdr:col>76</xdr:col>
      <xdr:colOff>114300</xdr:colOff>
      <xdr:row>94</xdr:row>
      <xdr:rowOff>129318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38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129318</xdr:rowOff>
    </xdr:from>
    <xdr:to>
      <xdr:col>71</xdr:col>
      <xdr:colOff>177800</xdr:colOff>
      <xdr:row>94</xdr:row>
      <xdr:rowOff>153169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45618"/>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5195</xdr:rowOff>
    </xdr:from>
    <xdr:to>
      <xdr:col>85</xdr:col>
      <xdr:colOff>177800</xdr:colOff>
      <xdr:row>94</xdr:row>
      <xdr:rowOff>106795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28072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9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74613</xdr:rowOff>
    </xdr:from>
    <xdr:to>
      <xdr:col>81</xdr:col>
      <xdr:colOff>101600</xdr:colOff>
      <xdr:row>95</xdr:row>
      <xdr:rowOff>4763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21290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71431</xdr:rowOff>
    </xdr:from>
    <xdr:to>
      <xdr:col>76</xdr:col>
      <xdr:colOff>165100</xdr:colOff>
      <xdr:row>95</xdr:row>
      <xdr:rowOff>1581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18108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78518</xdr:rowOff>
    </xdr:from>
    <xdr:to>
      <xdr:col>72</xdr:col>
      <xdr:colOff>38100</xdr:colOff>
      <xdr:row>95</xdr:row>
      <xdr:rowOff>8668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102369</xdr:rowOff>
    </xdr:from>
    <xdr:to>
      <xdr:col>67</xdr:col>
      <xdr:colOff>101600</xdr:colOff>
      <xdr:row>95</xdr:row>
      <xdr:rowOff>32519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49046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総務費は、減債基金積立金及び財政調整基金積立金の減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により前年度より減額となった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令和元年度以前の水準に戻りつつある。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住民一人当たりのコストが最も大きい項目であり、類似団体平均値と同程度の標準的な数値となっている。新型コロナウイルス感染症対策として実施した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子育て世帯及び非課税世帯等への臨時特別給付金支給事業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単年度）が要因となり、前年度より減額となった。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土木費は、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衛生費（ごみ処理施設整備）、消防費（消防庁舎整備）等他の項目において大型建設事業が実施されており、土木費としては減少傾向にある。また、物価高騰や現場の人手不足等の影響により工期延長が生じ、事業繰越が多いことも減額の要因と考えら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商工費は、新型コロナ感染症対策として実施していた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中小企業向け資金融資預託金及び中小企業緊急景気対策特別資金融資預託金の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減により、前年度より減額となった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消防費は、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類似団体平均値を大幅に上回っている。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消防庁舎整備事業の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庁舎建設の着工が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となり増額となった</a:t>
          </a: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適切な財源の確保と歳出の精査により、財政調整基金の取崩しを行わなかった。また、例年通り前年度決算剰余金の積立て等を行ったため、基金残高の標準財政規模比が令和元年度災害以前並みに回復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年度は、大型建設事業費などの増に伴う財源調整のため基金の取り崩しを行い財政調整基金残高は減少したが、交付税総額の減により分母の標準財政規模も縮小したため、比率は前年と同程度の水準（▲</a:t>
          </a:r>
          <a:r>
            <a:rPr kumimoji="1" lang="en-US" altLang="ja-JP" sz="1200">
              <a:latin typeface="ＭＳ ゴシック" pitchFamily="49" charset="-128"/>
              <a:ea typeface="ＭＳ ゴシック" pitchFamily="49" charset="-128"/>
            </a:rPr>
            <a:t>0.31pt</a:t>
          </a:r>
          <a:r>
            <a:rPr kumimoji="1" lang="ja-JP" altLang="en-US" sz="1200">
              <a:latin typeface="ＭＳ ゴシック" pitchFamily="49" charset="-128"/>
              <a:ea typeface="ＭＳ ゴシック" pitchFamily="49" charset="-128"/>
            </a:rPr>
            <a:t>）を維持している。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各会計ともに決算黒字を維持しており、今後も現水準の堅持に努める。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72647538</v>
      </c>
      <c r="BO4" s="449"/>
      <c r="BP4" s="449"/>
      <c r="BQ4" s="449"/>
      <c r="BR4" s="449"/>
      <c r="BS4" s="449"/>
      <c r="BT4" s="449"/>
      <c r="BU4" s="450"/>
      <c r="BV4" s="448">
        <v>76665057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9.5</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67798603</v>
      </c>
      <c r="BO5" s="420"/>
      <c r="BP5" s="420"/>
      <c r="BQ5" s="420"/>
      <c r="BR5" s="420"/>
      <c r="BS5" s="420"/>
      <c r="BT5" s="420"/>
      <c r="BU5" s="421"/>
      <c r="BV5" s="419">
        <v>72929697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89</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4848935</v>
      </c>
      <c r="BO6" s="420"/>
      <c r="BP6" s="420"/>
      <c r="BQ6" s="420"/>
      <c r="BR6" s="420"/>
      <c r="BS6" s="420"/>
      <c r="BT6" s="420"/>
      <c r="BU6" s="421"/>
      <c r="BV6" s="419">
        <v>3735360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v>
      </c>
      <c r="CU6" s="563"/>
      <c r="CV6" s="563"/>
      <c r="CW6" s="563"/>
      <c r="CX6" s="563"/>
      <c r="CY6" s="563"/>
      <c r="CZ6" s="563"/>
      <c r="DA6" s="564"/>
      <c r="DB6" s="562">
        <v>95.8</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625303</v>
      </c>
      <c r="BO7" s="420"/>
      <c r="BP7" s="420"/>
      <c r="BQ7" s="420"/>
      <c r="BR7" s="420"/>
      <c r="BS7" s="420"/>
      <c r="BT7" s="420"/>
      <c r="BU7" s="421"/>
      <c r="BV7" s="419">
        <v>167241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36709668</v>
      </c>
      <c r="CU7" s="420"/>
      <c r="CV7" s="420"/>
      <c r="CW7" s="420"/>
      <c r="CX7" s="420"/>
      <c r="CY7" s="420"/>
      <c r="CZ7" s="420"/>
      <c r="DA7" s="421"/>
      <c r="DB7" s="419">
        <v>37642120</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4223632</v>
      </c>
      <c r="BO8" s="420"/>
      <c r="BP8" s="420"/>
      <c r="BQ8" s="420"/>
      <c r="BR8" s="420"/>
      <c r="BS8" s="420"/>
      <c r="BT8" s="420"/>
      <c r="BU8" s="421"/>
      <c r="BV8" s="419">
        <v>3568119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0.72</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155549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655513</v>
      </c>
      <c r="BO9" s="420"/>
      <c r="BP9" s="420"/>
      <c r="BQ9" s="420"/>
      <c r="BR9" s="420"/>
      <c r="BS9" s="420"/>
      <c r="BT9" s="420"/>
      <c r="BU9" s="421"/>
      <c r="BV9" s="419">
        <v>-1123382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14.1</v>
      </c>
      <c r="CU9" s="417"/>
      <c r="CV9" s="417"/>
      <c r="CW9" s="417"/>
      <c r="CX9" s="417"/>
      <c r="CY9" s="417"/>
      <c r="CZ9" s="417"/>
      <c r="DA9" s="418"/>
      <c r="DB9" s="416">
        <v>12.9</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159211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1784443</v>
      </c>
      <c r="BO10" s="420"/>
      <c r="BP10" s="420"/>
      <c r="BQ10" s="420"/>
      <c r="BR10" s="420"/>
      <c r="BS10" s="420"/>
      <c r="BT10" s="420"/>
      <c r="BU10" s="421"/>
      <c r="BV10" s="419">
        <v>2493058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53194</v>
      </c>
      <c r="BO11" s="420"/>
      <c r="BP11" s="420"/>
      <c r="BQ11" s="420"/>
      <c r="BR11" s="420"/>
      <c r="BS11" s="420"/>
      <c r="BT11" s="420"/>
      <c r="BU11" s="421"/>
      <c r="BV11" s="419">
        <v>16000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155669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118</v>
      </c>
      <c r="AV12" s="478"/>
      <c r="AW12" s="478"/>
      <c r="AX12" s="478"/>
      <c r="AY12" s="433" t="s">
        <v>138</v>
      </c>
      <c r="AZ12" s="434"/>
      <c r="BA12" s="434"/>
      <c r="BB12" s="434"/>
      <c r="BC12" s="434"/>
      <c r="BD12" s="434"/>
      <c r="BE12" s="434"/>
      <c r="BF12" s="434"/>
      <c r="BG12" s="434"/>
      <c r="BH12" s="434"/>
      <c r="BI12" s="434"/>
      <c r="BJ12" s="434"/>
      <c r="BK12" s="434"/>
      <c r="BL12" s="434"/>
      <c r="BM12" s="435"/>
      <c r="BN12" s="419">
        <v>2098959</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151277</v>
      </c>
      <c r="S13" s="507"/>
      <c r="T13" s="507"/>
      <c r="U13" s="507"/>
      <c r="V13" s="508"/>
      <c r="W13" s="509" t="s">
        <v>143</v>
      </c>
      <c r="X13" s="405"/>
      <c r="Y13" s="405"/>
      <c r="Z13" s="405"/>
      <c r="AA13" s="405"/>
      <c r="AB13" s="406"/>
      <c r="AC13" s="372">
        <v>4126</v>
      </c>
      <c r="AD13" s="373"/>
      <c r="AE13" s="373"/>
      <c r="AF13" s="373"/>
      <c r="AG13" s="374"/>
      <c r="AH13" s="372">
        <v>4587</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394191</v>
      </c>
      <c r="BO13" s="420"/>
      <c r="BP13" s="420"/>
      <c r="BQ13" s="420"/>
      <c r="BR13" s="420"/>
      <c r="BS13" s="420"/>
      <c r="BT13" s="420"/>
      <c r="BU13" s="421"/>
      <c r="BV13" s="419">
        <v>1385676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8.5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148</v>
      </c>
      <c r="M14" s="546"/>
      <c r="N14" s="546"/>
      <c r="O14" s="546"/>
      <c r="P14" s="546"/>
      <c r="Q14" s="547"/>
      <c r="R14" s="506">
        <v>156930</v>
      </c>
      <c r="S14" s="507"/>
      <c r="T14" s="507"/>
      <c r="U14" s="507"/>
      <c r="V14" s="508"/>
      <c r="W14" s="510"/>
      <c r="X14" s="408"/>
      <c r="Y14" s="408"/>
      <c r="Z14" s="408"/>
      <c r="AA14" s="408"/>
      <c r="AB14" s="409"/>
      <c r="AC14" s="499">
        <v>5.5</v>
      </c>
      <c r="AD14" s="500"/>
      <c r="AE14" s="500"/>
      <c r="AF14" s="500"/>
      <c r="AG14" s="501"/>
      <c r="AH14" s="499">
        <v>6.1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20.9</v>
      </c>
      <c r="CU14" s="517"/>
      <c r="CV14" s="517"/>
      <c r="CW14" s="517"/>
      <c r="CX14" s="517"/>
      <c r="CY14" s="517"/>
      <c r="CZ14" s="517"/>
      <c r="DA14" s="518"/>
      <c r="DB14" s="516">
        <v>20.9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150</v>
      </c>
      <c r="N15" s="504"/>
      <c r="O15" s="504"/>
      <c r="P15" s="504"/>
      <c r="Q15" s="505"/>
      <c r="R15" s="506">
        <v>152786</v>
      </c>
      <c r="S15" s="507"/>
      <c r="T15" s="507"/>
      <c r="U15" s="507"/>
      <c r="V15" s="508"/>
      <c r="W15" s="509" t="s">
        <v>151</v>
      </c>
      <c r="X15" s="405"/>
      <c r="Y15" s="405"/>
      <c r="Z15" s="405"/>
      <c r="AA15" s="405"/>
      <c r="AB15" s="406"/>
      <c r="AC15" s="372">
        <v>25264</v>
      </c>
      <c r="AD15" s="373"/>
      <c r="AE15" s="373"/>
      <c r="AF15" s="373"/>
      <c r="AG15" s="374"/>
      <c r="AH15" s="372">
        <v>26224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20836030</v>
      </c>
      <c r="BO15" s="449"/>
      <c r="BP15" s="449"/>
      <c r="BQ15" s="449"/>
      <c r="BR15" s="449"/>
      <c r="BS15" s="449"/>
      <c r="BT15" s="449"/>
      <c r="BU15" s="450"/>
      <c r="BV15" s="448">
        <v>20159962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33.799999999999997</v>
      </c>
      <c r="AD16" s="500"/>
      <c r="AE16" s="500"/>
      <c r="AF16" s="500"/>
      <c r="AG16" s="501"/>
      <c r="AH16" s="499">
        <v>34.700000000000003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30111707</v>
      </c>
      <c r="BO16" s="420"/>
      <c r="BP16" s="420"/>
      <c r="BQ16" s="420"/>
      <c r="BR16" s="420"/>
      <c r="BS16" s="420"/>
      <c r="BT16" s="420"/>
      <c r="BU16" s="421"/>
      <c r="BV16" s="419">
        <v>29016866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45456</v>
      </c>
      <c r="AD17" s="373"/>
      <c r="AE17" s="373"/>
      <c r="AF17" s="373"/>
      <c r="AG17" s="374"/>
      <c r="AH17" s="372">
        <v>44821</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26361453</v>
      </c>
      <c r="BO17" s="420"/>
      <c r="BP17" s="420"/>
      <c r="BQ17" s="420"/>
      <c r="BR17" s="420"/>
      <c r="BS17" s="420"/>
      <c r="BT17" s="420"/>
      <c r="BU17" s="421"/>
      <c r="BV17" s="419">
        <v>25468690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161</v>
      </c>
      <c r="C18" s="470"/>
      <c r="D18" s="470"/>
      <c r="E18" s="471"/>
      <c r="F18" s="471"/>
      <c r="G18" s="471"/>
      <c r="H18" s="471"/>
      <c r="I18" s="471"/>
      <c r="J18" s="471"/>
      <c r="K18" s="471"/>
      <c r="L18" s="472">
        <v>331.5</v>
      </c>
      <c r="M18" s="472"/>
      <c r="N18" s="472"/>
      <c r="O18" s="472"/>
      <c r="P18" s="472"/>
      <c r="Q18" s="472"/>
      <c r="R18" s="473"/>
      <c r="S18" s="473"/>
      <c r="T18" s="473"/>
      <c r="U18" s="473"/>
      <c r="V18" s="474"/>
      <c r="W18" s="490"/>
      <c r="X18" s="491"/>
      <c r="Y18" s="491"/>
      <c r="Z18" s="491"/>
      <c r="AA18" s="491"/>
      <c r="AB18" s="515"/>
      <c r="AC18" s="389">
        <v>60.7</v>
      </c>
      <c r="AD18" s="390"/>
      <c r="AE18" s="390"/>
      <c r="AF18" s="390"/>
      <c r="AG18" s="475"/>
      <c r="AH18" s="389">
        <v>59.3</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35678808</v>
      </c>
      <c r="BO18" s="420"/>
      <c r="BP18" s="420"/>
      <c r="BQ18" s="420"/>
      <c r="BR18" s="420"/>
      <c r="BS18" s="420"/>
      <c r="BT18" s="420"/>
      <c r="BU18" s="421"/>
      <c r="BV18" s="419">
        <v>34979798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163</v>
      </c>
      <c r="C19" s="470"/>
      <c r="D19" s="470"/>
      <c r="E19" s="471"/>
      <c r="F19" s="471"/>
      <c r="G19" s="471"/>
      <c r="H19" s="471"/>
      <c r="I19" s="471"/>
      <c r="J19" s="471"/>
      <c r="K19" s="471"/>
      <c r="L19" s="479">
        <v>469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48290619</v>
      </c>
      <c r="BO19" s="420"/>
      <c r="BP19" s="420"/>
      <c r="BQ19" s="420"/>
      <c r="BR19" s="420"/>
      <c r="BS19" s="420"/>
      <c r="BT19" s="420"/>
      <c r="BU19" s="421"/>
      <c r="BV19" s="419">
        <v>48830611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165</v>
      </c>
      <c r="C20" s="470"/>
      <c r="D20" s="470"/>
      <c r="E20" s="471"/>
      <c r="F20" s="471"/>
      <c r="G20" s="471"/>
      <c r="H20" s="471"/>
      <c r="I20" s="471"/>
      <c r="J20" s="471"/>
      <c r="K20" s="471"/>
      <c r="L20" s="479">
        <v>60918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56859062</v>
      </c>
      <c r="BO22" s="449"/>
      <c r="BP22" s="449"/>
      <c r="BQ22" s="449"/>
      <c r="BR22" s="449"/>
      <c r="BS22" s="449"/>
      <c r="BT22" s="449"/>
      <c r="BU22" s="450"/>
      <c r="BV22" s="448">
        <v>60129176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37560721</v>
      </c>
      <c r="BO23" s="420"/>
      <c r="BP23" s="420"/>
      <c r="BQ23" s="420"/>
      <c r="BR23" s="420"/>
      <c r="BS23" s="420"/>
      <c r="BT23" s="420"/>
      <c r="BU23" s="421"/>
      <c r="BV23" s="419">
        <v>39822336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175</v>
      </c>
      <c r="F24" s="376"/>
      <c r="G24" s="376"/>
      <c r="H24" s="376"/>
      <c r="I24" s="376"/>
      <c r="J24" s="376"/>
      <c r="K24" s="377"/>
      <c r="L24" s="372">
        <v>1</v>
      </c>
      <c r="M24" s="373"/>
      <c r="N24" s="373"/>
      <c r="O24" s="373"/>
      <c r="P24" s="374"/>
      <c r="Q24" s="372">
        <v>7140</v>
      </c>
      <c r="R24" s="373"/>
      <c r="S24" s="373"/>
      <c r="T24" s="373"/>
      <c r="U24" s="373"/>
      <c r="V24" s="374"/>
      <c r="W24" s="462"/>
      <c r="X24" s="399"/>
      <c r="Y24" s="400"/>
      <c r="Z24" s="375" t="s">
        <v>176</v>
      </c>
      <c r="AA24" s="376"/>
      <c r="AB24" s="376"/>
      <c r="AC24" s="376"/>
      <c r="AD24" s="376"/>
      <c r="AE24" s="376"/>
      <c r="AF24" s="376"/>
      <c r="AG24" s="377"/>
      <c r="AH24" s="372">
        <v>1147</v>
      </c>
      <c r="AI24" s="373"/>
      <c r="AJ24" s="373"/>
      <c r="AK24" s="373"/>
      <c r="AL24" s="374"/>
      <c r="AM24" s="372">
        <v>3609609</v>
      </c>
      <c r="AN24" s="373"/>
      <c r="AO24" s="373"/>
      <c r="AP24" s="373"/>
      <c r="AQ24" s="373"/>
      <c r="AR24" s="374"/>
      <c r="AS24" s="372">
        <v>3147</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30766672</v>
      </c>
      <c r="BO24" s="420"/>
      <c r="BP24" s="420"/>
      <c r="BQ24" s="420"/>
      <c r="BR24" s="420"/>
      <c r="BS24" s="420"/>
      <c r="BT24" s="420"/>
      <c r="BU24" s="421"/>
      <c r="BV24" s="419">
        <v>32179542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178</v>
      </c>
      <c r="F25" s="376"/>
      <c r="G25" s="376"/>
      <c r="H25" s="376"/>
      <c r="I25" s="376"/>
      <c r="J25" s="376"/>
      <c r="K25" s="377"/>
      <c r="L25" s="372">
        <v>1</v>
      </c>
      <c r="M25" s="373"/>
      <c r="N25" s="373"/>
      <c r="O25" s="373"/>
      <c r="P25" s="374"/>
      <c r="Q25" s="372">
        <v>8400</v>
      </c>
      <c r="R25" s="373"/>
      <c r="S25" s="373"/>
      <c r="T25" s="373"/>
      <c r="U25" s="373"/>
      <c r="V25" s="374"/>
      <c r="W25" s="462"/>
      <c r="X25" s="399"/>
      <c r="Y25" s="400"/>
      <c r="Z25" s="375" t="s">
        <v>179</v>
      </c>
      <c r="AA25" s="376"/>
      <c r="AB25" s="376"/>
      <c r="AC25" s="376"/>
      <c r="AD25" s="376"/>
      <c r="AE25" s="376"/>
      <c r="AF25" s="376"/>
      <c r="AG25" s="377"/>
      <c r="AH25" s="372">
        <v>193</v>
      </c>
      <c r="AI25" s="373"/>
      <c r="AJ25" s="373"/>
      <c r="AK25" s="373"/>
      <c r="AL25" s="374"/>
      <c r="AM25" s="372">
        <v>573596</v>
      </c>
      <c r="AN25" s="373"/>
      <c r="AO25" s="373"/>
      <c r="AP25" s="373"/>
      <c r="AQ25" s="373"/>
      <c r="AR25" s="374"/>
      <c r="AS25" s="372">
        <v>2972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31036422</v>
      </c>
      <c r="BO25" s="449"/>
      <c r="BP25" s="449"/>
      <c r="BQ25" s="449"/>
      <c r="BR25" s="449"/>
      <c r="BS25" s="449"/>
      <c r="BT25" s="449"/>
      <c r="BU25" s="450"/>
      <c r="BV25" s="448">
        <v>12633608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6800</v>
      </c>
      <c r="R26" s="373"/>
      <c r="S26" s="373"/>
      <c r="T26" s="373"/>
      <c r="U26" s="373"/>
      <c r="V26" s="374"/>
      <c r="W26" s="462"/>
      <c r="X26" s="399"/>
      <c r="Y26" s="400"/>
      <c r="Z26" s="375" t="s">
        <v>182</v>
      </c>
      <c r="AA26" s="430"/>
      <c r="AB26" s="430"/>
      <c r="AC26" s="430"/>
      <c r="AD26" s="430"/>
      <c r="AE26" s="430"/>
      <c r="AF26" s="430"/>
      <c r="AG26" s="431"/>
      <c r="AH26" s="372">
        <v>51</v>
      </c>
      <c r="AI26" s="373"/>
      <c r="AJ26" s="373"/>
      <c r="AK26" s="373"/>
      <c r="AL26" s="374"/>
      <c r="AM26" s="372">
        <v>145707</v>
      </c>
      <c r="AN26" s="373"/>
      <c r="AO26" s="373"/>
      <c r="AP26" s="373"/>
      <c r="AQ26" s="373"/>
      <c r="AR26" s="374"/>
      <c r="AS26" s="372">
        <v>2857</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5350</v>
      </c>
      <c r="R27" s="373"/>
      <c r="S27" s="373"/>
      <c r="T27" s="373"/>
      <c r="U27" s="373"/>
      <c r="V27" s="374"/>
      <c r="W27" s="462"/>
      <c r="X27" s="399"/>
      <c r="Y27" s="400"/>
      <c r="Z27" s="375" t="s">
        <v>185</v>
      </c>
      <c r="AA27" s="376"/>
      <c r="AB27" s="376"/>
      <c r="AC27" s="376"/>
      <c r="AD27" s="376"/>
      <c r="AE27" s="376"/>
      <c r="AF27" s="376"/>
      <c r="AG27" s="377"/>
      <c r="AH27" s="372">
        <v>23</v>
      </c>
      <c r="AI27" s="373"/>
      <c r="AJ27" s="373"/>
      <c r="AK27" s="373"/>
      <c r="AL27" s="374"/>
      <c r="AM27" s="372">
        <v>84227</v>
      </c>
      <c r="AN27" s="373"/>
      <c r="AO27" s="373"/>
      <c r="AP27" s="373"/>
      <c r="AQ27" s="373"/>
      <c r="AR27" s="374"/>
      <c r="AS27" s="372">
        <v>3662</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4650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7878479</v>
      </c>
      <c r="BO28" s="449"/>
      <c r="BP28" s="449"/>
      <c r="BQ28" s="449"/>
      <c r="BR28" s="449"/>
      <c r="BS28" s="449"/>
      <c r="BT28" s="449"/>
      <c r="BU28" s="450"/>
      <c r="BV28" s="448">
        <v>8192995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28</v>
      </c>
      <c r="M29" s="373"/>
      <c r="N29" s="373"/>
      <c r="O29" s="373"/>
      <c r="P29" s="374"/>
      <c r="Q29" s="372">
        <v>4200</v>
      </c>
      <c r="R29" s="373"/>
      <c r="S29" s="373"/>
      <c r="T29" s="373"/>
      <c r="U29" s="373"/>
      <c r="V29" s="374"/>
      <c r="W29" s="463"/>
      <c r="X29" s="464"/>
      <c r="Y29" s="465"/>
      <c r="Z29" s="375" t="s">
        <v>191</v>
      </c>
      <c r="AA29" s="376"/>
      <c r="AB29" s="376"/>
      <c r="AC29" s="376"/>
      <c r="AD29" s="376"/>
      <c r="AE29" s="376"/>
      <c r="AF29" s="376"/>
      <c r="AG29" s="377"/>
      <c r="AH29" s="372">
        <v>1170</v>
      </c>
      <c r="AI29" s="373"/>
      <c r="AJ29" s="373"/>
      <c r="AK29" s="373"/>
      <c r="AL29" s="374"/>
      <c r="AM29" s="372">
        <v>3693836</v>
      </c>
      <c r="AN29" s="373"/>
      <c r="AO29" s="373"/>
      <c r="AP29" s="373"/>
      <c r="AQ29" s="373"/>
      <c r="AR29" s="374"/>
      <c r="AS29" s="372">
        <v>3157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2844339</v>
      </c>
      <c r="BO29" s="420"/>
      <c r="BP29" s="420"/>
      <c r="BQ29" s="420"/>
      <c r="BR29" s="420"/>
      <c r="BS29" s="420"/>
      <c r="BT29" s="420"/>
      <c r="BU29" s="421"/>
      <c r="BV29" s="419">
        <v>2811361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4447680</v>
      </c>
      <c r="BO30" s="454"/>
      <c r="BP30" s="454"/>
      <c r="BQ30" s="454"/>
      <c r="BR30" s="454"/>
      <c r="BS30" s="454"/>
      <c r="BT30" s="454"/>
      <c r="BU30" s="455"/>
      <c r="BV30" s="453">
        <v>3995153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栃木インター西産業団地特別会計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佐野地区衛生施設組合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栃木市農業公社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平川産業団地特別会計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栃木県市町村総合事務組合（一般会計）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観光農園いわふね</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栃木県市町村総合事務組合（特別会計）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渡良瀬遊水地アクリメーション振興財団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栃木県後期高齢者医療広域連合（一般会計）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栃木県後期高齢者医療広域連合（後期高齢者医療特別会計）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宇都宮西中核工業団地事務組合（一般会計）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宇都宮西中核工業団地事務組合（工業用水道事業会計）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Bi0VGGC9ktwO6Wu3qEkvYvUpq2R6PdImxOjtkf4phGKw1/so4Zsp2QYno8E8gjReJWe+yaW8S5xvkXf+xnAA6A==" saltValue="6rkvPtIB8K1FjYjOgnLV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50" t="s">
        <v>555</v>
      </c>
      <c r="D34" s="1150"/>
      <c r="E34" s="1151"/>
      <c r="F34" s="32">
        <v>7.42</v>
      </c>
      <c r="G34" s="33">
        <v>14.13</v>
      </c>
      <c r="H34" s="33">
        <v>12.72</v>
      </c>
      <c r="I34" s="33">
        <v>9.4700000000000006</v>
      </c>
      <c r="J34" s="34">
        <v>11.5</v>
      </c>
      <c r="K34" s="22"/>
      <c r="L34" s="22"/>
      <c r="M34" s="22"/>
      <c r="N34" s="22"/>
      <c r="O34" s="22"/>
      <c r="P34" s="22"/>
    </row>
    <row r="35" spans="1:16" ht="39" customHeight="1">
      <c r="A35" s="22"/>
      <c r="B35" s="35"/>
      <c r="C35" s="1144" t="s">
        <v>556</v>
      </c>
      <c r="D35" s="1145"/>
      <c r="E35" s="1146"/>
      <c r="F35" s="36">
        <v>9.36</v>
      </c>
      <c r="G35" s="37">
        <v>8.27</v>
      </c>
      <c r="H35" s="37">
        <v>6.74</v>
      </c>
      <c r="I35" s="37">
        <v>5.84</v>
      </c>
      <c r="J35" s="38">
        <v>5.99</v>
      </c>
      <c r="K35" s="22"/>
      <c r="L35" s="22"/>
      <c r="M35" s="22"/>
      <c r="N35" s="22"/>
      <c r="O35" s="22"/>
      <c r="P35" s="22"/>
    </row>
    <row r="36" spans="1:16" ht="39" customHeight="1">
      <c r="A36" s="22"/>
      <c r="B36" s="35"/>
      <c r="C36" s="1144" t="s">
        <v>557</v>
      </c>
      <c r="D36" s="1145"/>
      <c r="E36" s="1146"/>
      <c r="F36" s="36">
        <v>1.65</v>
      </c>
      <c r="G36" s="37">
        <v>2.1800000000000002</v>
      </c>
      <c r="H36" s="37">
        <v>3.07</v>
      </c>
      <c r="I36" s="37">
        <v>2.64</v>
      </c>
      <c r="J36" s="38">
        <v>2.71</v>
      </c>
      <c r="K36" s="22"/>
      <c r="L36" s="22"/>
      <c r="M36" s="22"/>
      <c r="N36" s="22"/>
      <c r="O36" s="22"/>
      <c r="P36" s="22"/>
    </row>
    <row r="37" spans="1:16" ht="39" customHeight="1">
      <c r="A37" s="22"/>
      <c r="B37" s="35"/>
      <c r="C37" s="1144" t="s">
        <v>558</v>
      </c>
      <c r="D37" s="1145"/>
      <c r="E37" s="1146"/>
      <c r="F37" s="36">
        <v>0.73</v>
      </c>
      <c r="G37" s="37">
        <v>0.38</v>
      </c>
      <c r="H37" s="37">
        <v>0.69</v>
      </c>
      <c r="I37" s="37">
        <v>1.21</v>
      </c>
      <c r="J37" s="38">
        <v>1.99</v>
      </c>
      <c r="K37" s="22"/>
      <c r="L37" s="22"/>
      <c r="M37" s="22"/>
      <c r="N37" s="22"/>
      <c r="O37" s="22"/>
      <c r="P37" s="22"/>
    </row>
    <row r="38" spans="1:16" ht="39" customHeight="1">
      <c r="A38" s="22"/>
      <c r="B38" s="35"/>
      <c r="C38" s="1144" t="s">
        <v>559</v>
      </c>
      <c r="D38" s="1145"/>
      <c r="E38" s="1146"/>
      <c r="F38" s="36">
        <v>1.93</v>
      </c>
      <c r="G38" s="37">
        <v>1.22</v>
      </c>
      <c r="H38" s="37">
        <v>1.44</v>
      </c>
      <c r="I38" s="37">
        <v>1.1200000000000001</v>
      </c>
      <c r="J38" s="38">
        <v>0.85</v>
      </c>
      <c r="K38" s="22"/>
      <c r="L38" s="22"/>
      <c r="M38" s="22"/>
      <c r="N38" s="22"/>
      <c r="O38" s="22"/>
      <c r="P38" s="22"/>
    </row>
    <row r="39" spans="1:16" ht="39" customHeight="1">
      <c r="A39" s="22"/>
      <c r="B39" s="35"/>
      <c r="C39" s="1144" t="s">
        <v>560</v>
      </c>
      <c r="D39" s="1145"/>
      <c r="E39" s="1146"/>
      <c r="F39" s="36">
        <v>0.02</v>
      </c>
      <c r="G39" s="37">
        <v>0.04</v>
      </c>
      <c r="H39" s="37">
        <v>0.03</v>
      </c>
      <c r="I39" s="37">
        <v>0.04</v>
      </c>
      <c r="J39" s="38">
        <v>0.04</v>
      </c>
      <c r="K39" s="22"/>
      <c r="L39" s="22"/>
      <c r="M39" s="22"/>
      <c r="N39" s="22"/>
      <c r="O39" s="22"/>
      <c r="P39" s="22"/>
    </row>
    <row r="40" spans="1:16" ht="39" customHeight="1">
      <c r="A40" s="22"/>
      <c r="B40" s="35"/>
      <c r="C40" s="1144" t="s">
        <v>561</v>
      </c>
      <c r="D40" s="1145"/>
      <c r="E40" s="1146"/>
      <c r="F40" s="36" t="s">
        <v>508</v>
      </c>
      <c r="G40" s="37" t="s">
        <v>508</v>
      </c>
      <c r="H40" s="37" t="s">
        <v>508</v>
      </c>
      <c r="I40" s="37">
        <v>0</v>
      </c>
      <c r="J40" s="38">
        <v>0</v>
      </c>
      <c r="K40" s="22"/>
      <c r="L40" s="22"/>
      <c r="M40" s="22"/>
      <c r="N40" s="22"/>
      <c r="O40" s="22"/>
      <c r="P40" s="22"/>
    </row>
    <row r="41" spans="1:16" ht="39" customHeight="1">
      <c r="A41" s="22"/>
      <c r="B41" s="35"/>
      <c r="C41" s="1144" t="s">
        <v>562</v>
      </c>
      <c r="D41" s="1145"/>
      <c r="E41" s="1146"/>
      <c r="F41" s="36" t="s">
        <v>508</v>
      </c>
      <c r="G41" s="37" t="s">
        <v>508</v>
      </c>
      <c r="H41" s="37" t="s">
        <v>508</v>
      </c>
      <c r="I41" s="37">
        <v>0</v>
      </c>
      <c r="J41" s="38">
        <v>0</v>
      </c>
      <c r="K41" s="22"/>
      <c r="L41" s="22"/>
      <c r="M41" s="22"/>
      <c r="N41" s="22"/>
      <c r="O41" s="22"/>
      <c r="P41" s="22"/>
    </row>
    <row r="42" spans="1:16" ht="39" customHeight="1">
      <c r="A42" s="22"/>
      <c r="B42" s="39"/>
      <c r="C42" s="1144" t="s">
        <v>563</v>
      </c>
      <c r="D42" s="1145"/>
      <c r="E42" s="1146"/>
      <c r="F42" s="36" t="s">
        <v>508</v>
      </c>
      <c r="G42" s="37" t="s">
        <v>508</v>
      </c>
      <c r="H42" s="37" t="s">
        <v>508</v>
      </c>
      <c r="I42" s="37" t="s">
        <v>508</v>
      </c>
      <c r="J42" s="38" t="s">
        <v>508</v>
      </c>
      <c r="K42" s="22"/>
      <c r="L42" s="22"/>
      <c r="M42" s="22"/>
      <c r="N42" s="22"/>
      <c r="O42" s="22"/>
      <c r="P42" s="22"/>
    </row>
    <row r="43" spans="1:16" ht="39" customHeight="1" thickBot="1">
      <c r="A43" s="22"/>
      <c r="B43" s="40"/>
      <c r="C43" s="1147" t="s">
        <v>564</v>
      </c>
      <c r="D43" s="1148"/>
      <c r="E43" s="1149"/>
      <c r="F43" s="41">
        <v>3.64</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AmB+Xz581uWM7VJey6pfIDQK/l5zfqnxZnYqTZ7v5OhyE+rGr+lQMBFbQjZWrGDZ0yVzLgxWhhVp5UhMA+vYQ==" saltValue="YAUoGHBs2+gj3fp7lDUG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75" t="s">
        <v>11</v>
      </c>
      <c r="C45" s="1176"/>
      <c r="D45" s="58"/>
      <c r="E45" s="1181" t="s">
        <v>12</v>
      </c>
      <c r="F45" s="1181"/>
      <c r="G45" s="1181"/>
      <c r="H45" s="1181"/>
      <c r="I45" s="1181"/>
      <c r="J45" s="1182"/>
      <c r="K45" s="59">
        <v>6306</v>
      </c>
      <c r="L45" s="60">
        <v>6484</v>
      </c>
      <c r="M45" s="60">
        <v>6481</v>
      </c>
      <c r="N45" s="60">
        <v>6379</v>
      </c>
      <c r="O45" s="61">
        <v>6858</v>
      </c>
      <c r="P45" s="48"/>
      <c r="Q45" s="48"/>
      <c r="R45" s="48"/>
      <c r="S45" s="48"/>
      <c r="T45" s="48"/>
      <c r="U45" s="48"/>
    </row>
    <row r="46" spans="1:21" ht="30.75" customHeight="1">
      <c r="A46" s="48"/>
      <c r="B46" s="1177"/>
      <c r="C46" s="1178"/>
      <c r="D46" s="62"/>
      <c r="E46" s="1154" t="s">
        <v>13</v>
      </c>
      <c r="F46" s="1154"/>
      <c r="G46" s="1154"/>
      <c r="H46" s="1154"/>
      <c r="I46" s="1154"/>
      <c r="J46" s="1155"/>
      <c r="K46" s="63" t="s">
        <v>508</v>
      </c>
      <c r="L46" s="64" t="s">
        <v>508</v>
      </c>
      <c r="M46" s="64" t="s">
        <v>508</v>
      </c>
      <c r="N46" s="64" t="s">
        <v>508</v>
      </c>
      <c r="O46" s="65" t="s">
        <v>508</v>
      </c>
      <c r="P46" s="48"/>
      <c r="Q46" s="48"/>
      <c r="R46" s="48"/>
      <c r="S46" s="48"/>
      <c r="T46" s="48"/>
      <c r="U46" s="48"/>
    </row>
    <row r="47" spans="1:21" ht="30.75" customHeight="1">
      <c r="A47" s="48"/>
      <c r="B47" s="1177"/>
      <c r="C47" s="1178"/>
      <c r="D47" s="62"/>
      <c r="E47" s="1154" t="s">
        <v>14</v>
      </c>
      <c r="F47" s="1154"/>
      <c r="G47" s="1154"/>
      <c r="H47" s="1154"/>
      <c r="I47" s="1154"/>
      <c r="J47" s="1155"/>
      <c r="K47" s="63" t="s">
        <v>508</v>
      </c>
      <c r="L47" s="64" t="s">
        <v>508</v>
      </c>
      <c r="M47" s="64" t="s">
        <v>508</v>
      </c>
      <c r="N47" s="64" t="s">
        <v>508</v>
      </c>
      <c r="O47" s="65" t="s">
        <v>508</v>
      </c>
      <c r="P47" s="48"/>
      <c r="Q47" s="48"/>
      <c r="R47" s="48"/>
      <c r="S47" s="48"/>
      <c r="T47" s="48"/>
      <c r="U47" s="48"/>
    </row>
    <row r="48" spans="1:21" ht="30.75" customHeight="1">
      <c r="A48" s="48"/>
      <c r="B48" s="1177"/>
      <c r="C48" s="1178"/>
      <c r="D48" s="62"/>
      <c r="E48" s="1154" t="s">
        <v>15</v>
      </c>
      <c r="F48" s="1154"/>
      <c r="G48" s="1154"/>
      <c r="H48" s="1154"/>
      <c r="I48" s="1154"/>
      <c r="J48" s="1155"/>
      <c r="K48" s="63">
        <v>1890</v>
      </c>
      <c r="L48" s="64">
        <v>1750</v>
      </c>
      <c r="M48" s="64">
        <v>1751</v>
      </c>
      <c r="N48" s="64">
        <v>1490</v>
      </c>
      <c r="O48" s="65">
        <v>1472</v>
      </c>
      <c r="P48" s="48"/>
      <c r="Q48" s="48"/>
      <c r="R48" s="48"/>
      <c r="S48" s="48"/>
      <c r="T48" s="48"/>
      <c r="U48" s="48"/>
    </row>
    <row r="49" spans="1:21" ht="30.75" customHeight="1">
      <c r="A49" s="48"/>
      <c r="B49" s="1177"/>
      <c r="C49" s="1178"/>
      <c r="D49" s="62"/>
      <c r="E49" s="1154" t="s">
        <v>16</v>
      </c>
      <c r="F49" s="1154"/>
      <c r="G49" s="1154"/>
      <c r="H49" s="1154"/>
      <c r="I49" s="1154"/>
      <c r="J49" s="1155"/>
      <c r="K49" s="63">
        <v>20</v>
      </c>
      <c r="L49" s="64">
        <v>20</v>
      </c>
      <c r="M49" s="64">
        <v>20</v>
      </c>
      <c r="N49" s="64">
        <v>19</v>
      </c>
      <c r="O49" s="65">
        <v>19</v>
      </c>
      <c r="P49" s="48"/>
      <c r="Q49" s="48"/>
      <c r="R49" s="48"/>
      <c r="S49" s="48"/>
      <c r="T49" s="48"/>
      <c r="U49" s="48"/>
    </row>
    <row r="50" spans="1:21" ht="30.75" customHeight="1">
      <c r="A50" s="48"/>
      <c r="B50" s="1177"/>
      <c r="C50" s="1178"/>
      <c r="D50" s="62"/>
      <c r="E50" s="1154" t="s">
        <v>17</v>
      </c>
      <c r="F50" s="1154"/>
      <c r="G50" s="1154"/>
      <c r="H50" s="1154"/>
      <c r="I50" s="1154"/>
      <c r="J50" s="1155"/>
      <c r="K50" s="63">
        <v>25</v>
      </c>
      <c r="L50" s="64">
        <v>12</v>
      </c>
      <c r="M50" s="64">
        <v>0</v>
      </c>
      <c r="N50" s="64">
        <v>0</v>
      </c>
      <c r="O50" s="65">
        <v>0</v>
      </c>
      <c r="P50" s="48"/>
      <c r="Q50" s="48"/>
      <c r="R50" s="48"/>
      <c r="S50" s="48"/>
      <c r="T50" s="48"/>
      <c r="U50" s="48"/>
    </row>
    <row r="51" spans="1:21" ht="30.75" customHeight="1">
      <c r="A51" s="48"/>
      <c r="B51" s="1179"/>
      <c r="C51" s="1180"/>
      <c r="D51" s="66"/>
      <c r="E51" s="1154" t="s">
        <v>18</v>
      </c>
      <c r="F51" s="1154"/>
      <c r="G51" s="1154"/>
      <c r="H51" s="1154"/>
      <c r="I51" s="1154"/>
      <c r="J51" s="1155"/>
      <c r="K51" s="63">
        <v>0</v>
      </c>
      <c r="L51" s="64">
        <v>0</v>
      </c>
      <c r="M51" s="64">
        <v>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5625</v>
      </c>
      <c r="L52" s="64">
        <v>5186</v>
      </c>
      <c r="M52" s="64">
        <v>5517</v>
      </c>
      <c r="N52" s="64">
        <v>5513</v>
      </c>
      <c r="O52" s="65">
        <v>5614</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2616</v>
      </c>
      <c r="L53" s="69">
        <v>3080</v>
      </c>
      <c r="M53" s="69">
        <v>2735</v>
      </c>
      <c r="N53" s="69">
        <v>2375</v>
      </c>
      <c r="O53" s="70">
        <v>2735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c r="B58" s="1160" t="s">
        <v>26</v>
      </c>
      <c r="C58" s="1161"/>
      <c r="D58" s="1166" t="s">
        <v>27</v>
      </c>
      <c r="E58" s="1167"/>
      <c r="F58" s="1167"/>
      <c r="G58" s="1167"/>
      <c r="H58" s="1167"/>
      <c r="I58" s="1167"/>
      <c r="J58" s="1168"/>
      <c r="K58" s="83" t="s">
        <v>583</v>
      </c>
      <c r="L58" s="84" t="s">
        <v>583</v>
      </c>
      <c r="M58" s="84" t="s">
        <v>583</v>
      </c>
      <c r="N58" s="84" t="s">
        <v>583</v>
      </c>
      <c r="O58" s="85" t="s">
        <v>583</v>
      </c>
    </row>
    <row r="59" spans="1:21" ht="31.5" customHeight="1">
      <c r="B59" s="1162"/>
      <c r="C59" s="1163"/>
      <c r="D59" s="1169" t="s">
        <v>28</v>
      </c>
      <c r="E59" s="1170"/>
      <c r="F59" s="1170"/>
      <c r="G59" s="1170"/>
      <c r="H59" s="1170"/>
      <c r="I59" s="1170"/>
      <c r="J59" s="1171"/>
      <c r="K59" s="86" t="s">
        <v>583</v>
      </c>
      <c r="L59" s="87" t="s">
        <v>583</v>
      </c>
      <c r="M59" s="87" t="s">
        <v>583</v>
      </c>
      <c r="N59" s="87" t="s">
        <v>583</v>
      </c>
      <c r="O59" s="88" t="s">
        <v>583</v>
      </c>
    </row>
    <row r="60" spans="1:21" ht="31.5" customHeight="1" thickBot="1">
      <c r="B60" s="1164"/>
      <c r="C60" s="1165"/>
      <c r="D60" s="1172" t="s">
        <v>29</v>
      </c>
      <c r="E60" s="1173"/>
      <c r="F60" s="1173"/>
      <c r="G60" s="1173"/>
      <c r="H60" s="1173"/>
      <c r="I60" s="1173"/>
      <c r="J60" s="1174"/>
      <c r="K60" s="89" t="s">
        <v>583</v>
      </c>
      <c r="L60" s="90" t="s">
        <v>583</v>
      </c>
      <c r="M60" s="90" t="s">
        <v>583</v>
      </c>
      <c r="N60" s="90" t="s">
        <v>583</v>
      </c>
      <c r="O60" s="91" t="s">
        <v>583</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iM2yK9AvGkcUj1HoUhC3sam9b33uRFTkU6VX2VySu94mwigVMySzfiYbiDCLg2d9n0mzKPwlsVmER64XporCQ==" saltValue="lViUnas6RHaK2OA6DqWE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549</v>
      </c>
      <c r="J40" s="103" t="s">
        <v>550</v>
      </c>
      <c r="K40" s="103" t="s">
        <v>551</v>
      </c>
      <c r="L40" s="103" t="s">
        <v>552</v>
      </c>
      <c r="M40" s="104" t="s">
        <v>553</v>
      </c>
    </row>
    <row r="41" spans="2:13" ht="27.75" customHeight="1">
      <c r="B41" s="1195" t="s">
        <v>32</v>
      </c>
      <c r="C41" s="1196"/>
      <c r="D41" s="105"/>
      <c r="E41" s="1197" t="s">
        <v>33</v>
      </c>
      <c r="F41" s="1197"/>
      <c r="G41" s="1197"/>
      <c r="H41" s="1198"/>
      <c r="I41" s="355">
        <v>57978</v>
      </c>
      <c r="J41" s="356">
        <v>58535</v>
      </c>
      <c r="K41" s="356">
        <v>60657</v>
      </c>
      <c r="L41" s="356">
        <v>60129</v>
      </c>
      <c r="M41" s="357">
        <v>56859</v>
      </c>
    </row>
    <row r="42" spans="2:13" ht="27.75" customHeight="1">
      <c r="B42" s="1185"/>
      <c r="C42" s="1186"/>
      <c r="D42" s="106"/>
      <c r="E42" s="1189" t="s">
        <v>34</v>
      </c>
      <c r="F42" s="1189"/>
      <c r="G42" s="1189"/>
      <c r="H42" s="1190"/>
      <c r="I42" s="358">
        <v>12</v>
      </c>
      <c r="J42" s="359" t="s">
        <v>508</v>
      </c>
      <c r="K42" s="359">
        <v>3213</v>
      </c>
      <c r="L42" s="359">
        <v>3262</v>
      </c>
      <c r="M42" s="360">
        <v>3340</v>
      </c>
    </row>
    <row r="43" spans="2:13" ht="27.75" customHeight="1">
      <c r="B43" s="1185"/>
      <c r="C43" s="1186"/>
      <c r="D43" s="106"/>
      <c r="E43" s="1189" t="s">
        <v>35</v>
      </c>
      <c r="F43" s="1189"/>
      <c r="G43" s="1189"/>
      <c r="H43" s="1190"/>
      <c r="I43" s="358">
        <v>22510</v>
      </c>
      <c r="J43" s="359">
        <v>20201</v>
      </c>
      <c r="K43" s="359">
        <v>18363</v>
      </c>
      <c r="L43" s="359">
        <v>16672</v>
      </c>
      <c r="M43" s="360">
        <v>15397</v>
      </c>
    </row>
    <row r="44" spans="2:13" ht="27.75" customHeight="1">
      <c r="B44" s="1185"/>
      <c r="C44" s="1186"/>
      <c r="D44" s="106"/>
      <c r="E44" s="1189" t="s">
        <v>36</v>
      </c>
      <c r="F44" s="1189"/>
      <c r="G44" s="1189"/>
      <c r="H44" s="1190"/>
      <c r="I44" s="358">
        <v>109</v>
      </c>
      <c r="J44" s="359">
        <v>82</v>
      </c>
      <c r="K44" s="359">
        <v>55</v>
      </c>
      <c r="L44" s="359">
        <v>28</v>
      </c>
      <c r="M44" s="360" t="s">
        <v>508</v>
      </c>
    </row>
    <row r="45" spans="2:13" ht="27.75" customHeight="1">
      <c r="B45" s="1185"/>
      <c r="C45" s="1186"/>
      <c r="D45" s="106"/>
      <c r="E45" s="1189" t="s">
        <v>37</v>
      </c>
      <c r="F45" s="1189"/>
      <c r="G45" s="1189"/>
      <c r="H45" s="1190"/>
      <c r="I45" s="358">
        <v>10005</v>
      </c>
      <c r="J45" s="359">
        <v>9624</v>
      </c>
      <c r="K45" s="359">
        <v>9441</v>
      </c>
      <c r="L45" s="359">
        <v>9363</v>
      </c>
      <c r="M45" s="360">
        <v>9272</v>
      </c>
    </row>
    <row r="46" spans="2:13" ht="27.75" customHeight="1">
      <c r="B46" s="1185"/>
      <c r="C46" s="1186"/>
      <c r="D46" s="107"/>
      <c r="E46" s="1189" t="s">
        <v>38</v>
      </c>
      <c r="F46" s="1189"/>
      <c r="G46" s="1189"/>
      <c r="H46" s="1190"/>
      <c r="I46" s="358">
        <v>92</v>
      </c>
      <c r="J46" s="359">
        <v>90</v>
      </c>
      <c r="K46" s="359">
        <v>200</v>
      </c>
      <c r="L46" s="359">
        <v>194</v>
      </c>
      <c r="M46" s="360">
        <v>187</v>
      </c>
    </row>
    <row r="47" spans="2:13" ht="27.75" customHeight="1">
      <c r="B47" s="1185"/>
      <c r="C47" s="1186"/>
      <c r="D47" s="108"/>
      <c r="E47" s="1199" t="s">
        <v>39</v>
      </c>
      <c r="F47" s="1200"/>
      <c r="G47" s="1200"/>
      <c r="H47" s="1201"/>
      <c r="I47" s="358" t="s">
        <v>508</v>
      </c>
      <c r="J47" s="359" t="s">
        <v>508</v>
      </c>
      <c r="K47" s="359" t="s">
        <v>508</v>
      </c>
      <c r="L47" s="359" t="s">
        <v>508</v>
      </c>
      <c r="M47" s="360" t="s">
        <v>508</v>
      </c>
    </row>
    <row r="48" spans="2:13" ht="27.75" customHeight="1">
      <c r="B48" s="1185"/>
      <c r="C48" s="1186"/>
      <c r="D48" s="106"/>
      <c r="E48" s="1189" t="s">
        <v>40</v>
      </c>
      <c r="F48" s="1189"/>
      <c r="G48" s="1189"/>
      <c r="H48" s="1190"/>
      <c r="I48" s="358" t="s">
        <v>508</v>
      </c>
      <c r="J48" s="359" t="s">
        <v>508</v>
      </c>
      <c r="K48" s="359" t="s">
        <v>508</v>
      </c>
      <c r="L48" s="359" t="s">
        <v>508</v>
      </c>
      <c r="M48" s="360" t="s">
        <v>508</v>
      </c>
    </row>
    <row r="49" spans="2:13" ht="27.75" customHeight="1">
      <c r="B49" s="1187"/>
      <c r="C49" s="1188"/>
      <c r="D49" s="106"/>
      <c r="E49" s="1189" t="s">
        <v>41</v>
      </c>
      <c r="F49" s="1189"/>
      <c r="G49" s="1189"/>
      <c r="H49" s="1190"/>
      <c r="I49" s="358" t="s">
        <v>508</v>
      </c>
      <c r="J49" s="359" t="s">
        <v>508</v>
      </c>
      <c r="K49" s="359" t="s">
        <v>508</v>
      </c>
      <c r="L49" s="359" t="s">
        <v>508</v>
      </c>
      <c r="M49" s="360" t="s">
        <v>508</v>
      </c>
    </row>
    <row r="50" spans="2:13" ht="27.75" customHeight="1">
      <c r="B50" s="1183" t="s">
        <v>42</v>
      </c>
      <c r="C50" s="1184"/>
      <c r="D50" s="109"/>
      <c r="E50" s="1189" t="s">
        <v>43</v>
      </c>
      <c r="F50" s="1189"/>
      <c r="G50" s="1189"/>
      <c r="H50" s="1190"/>
      <c r="I50" s="358">
        <v>14162</v>
      </c>
      <c r="J50" s="359">
        <v>10478</v>
      </c>
      <c r="K50" s="359">
        <v>12627</v>
      </c>
      <c r="L50" s="359">
        <v>18054</v>
      </c>
      <c r="M50" s="360">
        <v>18540</v>
      </c>
    </row>
    <row r="51" spans="2:13" ht="27.75" customHeight="1">
      <c r="B51" s="1185"/>
      <c r="C51" s="1186"/>
      <c r="D51" s="106"/>
      <c r="E51" s="1189" t="s">
        <v>44</v>
      </c>
      <c r="F51" s="1189"/>
      <c r="G51" s="1189"/>
      <c r="H51" s="1190"/>
      <c r="I51" s="358">
        <v>5771</v>
      </c>
      <c r="J51" s="359">
        <v>5849</v>
      </c>
      <c r="K51" s="359">
        <v>5655</v>
      </c>
      <c r="L51" s="359">
        <v>5553</v>
      </c>
      <c r="M51" s="360">
        <v>6272</v>
      </c>
    </row>
    <row r="52" spans="2:13" ht="27.75" customHeight="1">
      <c r="B52" s="1187"/>
      <c r="C52" s="1188"/>
      <c r="D52" s="106"/>
      <c r="E52" s="1189" t="s">
        <v>45</v>
      </c>
      <c r="F52" s="1189"/>
      <c r="G52" s="1189"/>
      <c r="H52" s="1190"/>
      <c r="I52" s="358">
        <v>57361</v>
      </c>
      <c r="J52" s="359">
        <v>58229</v>
      </c>
      <c r="K52" s="359">
        <v>59222</v>
      </c>
      <c r="L52" s="359">
        <v>59164</v>
      </c>
      <c r="M52" s="360">
        <v>53591</v>
      </c>
    </row>
    <row r="53" spans="2:13" ht="27.75" customHeight="1" thickBot="1">
      <c r="B53" s="1191" t="s">
        <v>46</v>
      </c>
      <c r="C53" s="1192"/>
      <c r="D53" s="110"/>
      <c r="E53" s="1193" t="s">
        <v>47</v>
      </c>
      <c r="F53" s="1193"/>
      <c r="G53" s="1193"/>
      <c r="H53" s="1194"/>
      <c r="I53" s="361">
        <v>13411</v>
      </c>
      <c r="J53" s="362">
        <v>13978</v>
      </c>
      <c r="K53" s="362">
        <v>14426</v>
      </c>
      <c r="L53" s="362">
        <v>6877</v>
      </c>
      <c r="M53" s="363">
        <v>6652</v>
      </c>
    </row>
    <row r="54" spans="2:13" ht="27.75" customHeight="1">
      <c r="B54" s="111" t="s">
        <v>48</v>
      </c>
      <c r="C54" s="112"/>
      <c r="D54" s="112"/>
      <c r="E54" s="113"/>
      <c r="F54" s="113"/>
      <c r="G54" s="113"/>
      <c r="H54" s="113"/>
      <c r="I54" s="114"/>
      <c r="J54" s="114"/>
      <c r="K54" s="114"/>
      <c r="L54" s="114"/>
      <c r="M54" s="114"/>
    </row>
    <row r="55" spans="2:13"/>
  </sheetData>
  <sheetProtection algorithmName="SHA-512" hashValue="SKTWiB4ksfZBW/g6NgjQj4w+UVldmgBxcWVIFw+pfBgG7hzUQO6dLfdf2jS6qEMoRFJAJDzTpRQIGR1+mUbTng==" saltValue="Mj76QBCZ4J+EZKqKMTmJ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80" zoomScaleNormal="70" zoomScaleSheetLayoutView="8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551</v>
      </c>
      <c r="G54" s="119" t="s">
        <v>552</v>
      </c>
      <c r="H54" s="120" t="s">
        <v>553</v>
      </c>
    </row>
    <row r="55" spans="2:8" ht="52.5" customHeight="1">
      <c r="B55" s="121"/>
      <c r="C55" s="1210" t="s">
        <v>50</v>
      </c>
      <c r="D55" s="1210"/>
      <c r="E55" s="1211"/>
      <c r="F55" s="122">
        <v>5700</v>
      </c>
      <c r="G55" s="122">
        <v>8193</v>
      </c>
      <c r="H55" s="123">
        <v>7878</v>
      </c>
    </row>
    <row r="56" spans="2:8" ht="52.5" customHeight="1">
      <c r="B56" s="124"/>
      <c r="C56" s="1212" t="s">
        <v>51</v>
      </c>
      <c r="D56" s="1212"/>
      <c r="E56" s="1213"/>
      <c r="F56" s="125">
        <v>825</v>
      </c>
      <c r="G56" s="125">
        <v>2811</v>
      </c>
      <c r="H56" s="126">
        <v>2844</v>
      </c>
    </row>
    <row r="57" spans="2:8" ht="53.25" customHeight="1">
      <c r="B57" s="124"/>
      <c r="C57" s="1214" t="s">
        <v>52</v>
      </c>
      <c r="D57" s="1214"/>
      <c r="E57" s="1215"/>
      <c r="F57" s="127">
        <v>3636</v>
      </c>
      <c r="G57" s="127">
        <v>3995</v>
      </c>
      <c r="H57" s="128">
        <v>4448</v>
      </c>
    </row>
    <row r="58" spans="2:8" ht="45.75" customHeight="1">
      <c r="B58" s="129"/>
      <c r="C58" s="1202" t="s">
        <v>585</v>
      </c>
      <c r="D58" s="1203"/>
      <c r="E58" s="1204"/>
      <c r="F58" s="130">
        <v>927</v>
      </c>
      <c r="G58" s="130">
        <v>1044</v>
      </c>
      <c r="H58" s="131">
        <v>1048</v>
      </c>
    </row>
    <row r="59" spans="2:8" ht="45.75" customHeight="1">
      <c r="B59" s="129"/>
      <c r="C59" s="1202" t="s">
        <v>586</v>
      </c>
      <c r="D59" s="1203"/>
      <c r="E59" s="1204"/>
      <c r="F59" s="130" t="s">
        <v>584</v>
      </c>
      <c r="G59" s="130">
        <v>649</v>
      </c>
      <c r="H59" s="131">
        <v>919</v>
      </c>
    </row>
    <row r="60" spans="2:8" ht="45.75" customHeight="1">
      <c r="B60" s="129"/>
      <c r="C60" s="1202" t="s">
        <v>587</v>
      </c>
      <c r="D60" s="1203"/>
      <c r="E60" s="1204"/>
      <c r="F60" s="130">
        <v>681</v>
      </c>
      <c r="G60" s="130">
        <v>572</v>
      </c>
      <c r="H60" s="131">
        <v>846</v>
      </c>
    </row>
    <row r="61" spans="2:8" ht="45.75" customHeight="1">
      <c r="B61" s="129"/>
      <c r="C61" s="1202" t="s">
        <v>588</v>
      </c>
      <c r="D61" s="1203"/>
      <c r="E61" s="1204"/>
      <c r="F61" s="130">
        <v>44</v>
      </c>
      <c r="G61" s="130">
        <v>363</v>
      </c>
      <c r="H61" s="131">
        <v>281</v>
      </c>
    </row>
    <row r="62" spans="2:8" ht="45.75" customHeight="1" thickBot="1">
      <c r="B62" s="132"/>
      <c r="C62" s="1205" t="s">
        <v>589</v>
      </c>
      <c r="D62" s="1206"/>
      <c r="E62" s="1207"/>
      <c r="F62" s="133">
        <v>310</v>
      </c>
      <c r="G62" s="133">
        <v>286</v>
      </c>
      <c r="H62" s="134">
        <v>243</v>
      </c>
    </row>
    <row r="63" spans="2:8" ht="52.5" customHeight="1" thickBot="1">
      <c r="B63" s="135"/>
      <c r="C63" s="1208" t="s">
        <v>53</v>
      </c>
      <c r="D63" s="1208"/>
      <c r="E63" s="1209"/>
      <c r="F63" s="136">
        <v>10160</v>
      </c>
      <c r="G63" s="136">
        <v>15000</v>
      </c>
      <c r="H63" s="137">
        <v>15170</v>
      </c>
    </row>
    <row r="64" spans="2:8"/>
  </sheetData>
  <sheetProtection algorithmName="SHA-512" hashValue="+BdS3CjNacENb2v0IHaxfklo7lHFlVb7YS0Ph7a3tr7TpLaQqPZtbfaE6W0clSRTucuGkGf2rVz+7jRDRVMXCA==" saltValue="xODZTW+K7ob0PGCWjwAj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546</v>
      </c>
      <c r="G2" s="151"/>
      <c r="H2" s="152"/>
    </row>
    <row r="3" spans="1:8">
      <c r="A3" s="148" t="s">
        <v>539</v>
      </c>
      <c r="B3" s="153"/>
      <c r="C3" s="154"/>
      <c r="D3" s="155">
        <v>37052</v>
      </c>
      <c r="E3" s="156"/>
      <c r="F3" s="157">
        <v>48064</v>
      </c>
      <c r="G3" s="158"/>
      <c r="H3" s="159"/>
    </row>
    <row r="4" spans="1:8">
      <c r="A4" s="160"/>
      <c r="B4" s="161"/>
      <c r="C4" s="162"/>
      <c r="D4" s="163">
        <v>21595</v>
      </c>
      <c r="E4" s="164"/>
      <c r="F4" s="165">
        <v>30373</v>
      </c>
      <c r="G4" s="166"/>
      <c r="H4" s="167"/>
    </row>
    <row r="5" spans="1:8">
      <c r="A5" s="148" t="s">
        <v>541</v>
      </c>
      <c r="B5" s="153"/>
      <c r="C5" s="154"/>
      <c r="D5" s="155">
        <v>48838</v>
      </c>
      <c r="E5" s="156"/>
      <c r="F5" s="157">
        <v>56662</v>
      </c>
      <c r="G5" s="158"/>
      <c r="H5" s="159"/>
    </row>
    <row r="6" spans="1:8">
      <c r="A6" s="160"/>
      <c r="B6" s="161"/>
      <c r="C6" s="162"/>
      <c r="D6" s="163">
        <v>31105</v>
      </c>
      <c r="E6" s="164"/>
      <c r="F6" s="165">
        <v>34709</v>
      </c>
      <c r="G6" s="166"/>
      <c r="H6" s="167"/>
    </row>
    <row r="7" spans="1:8">
      <c r="A7" s="148" t="s">
        <v>542</v>
      </c>
      <c r="B7" s="153"/>
      <c r="C7" s="154"/>
      <c r="D7" s="155">
        <v>58403</v>
      </c>
      <c r="E7" s="156"/>
      <c r="F7" s="157">
        <v>60285</v>
      </c>
      <c r="G7" s="158"/>
      <c r="H7" s="159"/>
    </row>
    <row r="8" spans="1:8">
      <c r="A8" s="160"/>
      <c r="B8" s="161"/>
      <c r="C8" s="162"/>
      <c r="D8" s="163">
        <v>23635</v>
      </c>
      <c r="E8" s="164"/>
      <c r="F8" s="165">
        <v>36445</v>
      </c>
      <c r="G8" s="166"/>
      <c r="H8" s="167"/>
    </row>
    <row r="9" spans="1:8">
      <c r="A9" s="148" t="s">
        <v>543</v>
      </c>
      <c r="B9" s="153"/>
      <c r="C9" s="154"/>
      <c r="D9" s="155">
        <v>38935</v>
      </c>
      <c r="E9" s="156"/>
      <c r="F9" s="157">
        <v>52714</v>
      </c>
      <c r="G9" s="158"/>
      <c r="H9" s="159"/>
    </row>
    <row r="10" spans="1:8">
      <c r="A10" s="160"/>
      <c r="B10" s="161"/>
      <c r="C10" s="162"/>
      <c r="D10" s="163">
        <v>24674</v>
      </c>
      <c r="E10" s="164"/>
      <c r="F10" s="165">
        <v>29032</v>
      </c>
      <c r="G10" s="166"/>
      <c r="H10" s="167"/>
    </row>
    <row r="11" spans="1:8">
      <c r="A11" s="148" t="s">
        <v>544</v>
      </c>
      <c r="B11" s="153"/>
      <c r="C11" s="154"/>
      <c r="D11" s="155">
        <v>35065</v>
      </c>
      <c r="E11" s="156"/>
      <c r="F11" s="157">
        <v>46001</v>
      </c>
      <c r="G11" s="158"/>
      <c r="H11" s="159"/>
    </row>
    <row r="12" spans="1:8">
      <c r="A12" s="160"/>
      <c r="B12" s="161"/>
      <c r="C12" s="168"/>
      <c r="D12" s="163">
        <v>26676</v>
      </c>
      <c r="E12" s="164"/>
      <c r="F12" s="165">
        <v>27974</v>
      </c>
      <c r="G12" s="166"/>
      <c r="H12" s="167"/>
    </row>
    <row r="13" spans="1:8">
      <c r="A13" s="148"/>
      <c r="B13" s="153"/>
      <c r="C13" s="169"/>
      <c r="D13" s="170">
        <v>43659</v>
      </c>
      <c r="E13" s="171"/>
      <c r="F13" s="172">
        <v>52745</v>
      </c>
      <c r="G13" s="173"/>
      <c r="H13" s="159"/>
    </row>
    <row r="14" spans="1:8">
      <c r="A14" s="160"/>
      <c r="B14" s="161"/>
      <c r="C14" s="162"/>
      <c r="D14" s="163">
        <v>25537</v>
      </c>
      <c r="E14" s="164"/>
      <c r="F14" s="165">
        <v>31707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7.43</v>
      </c>
      <c r="C19" s="174">
        <f>ROUND(VALUE(SUBSTITUTE(実質収支比率等に係る経年分析!G$48,"▲","-")),2)</f>
        <v>14.14</v>
      </c>
      <c r="D19" s="174">
        <f>ROUND(VALUE(SUBSTITUTE(実質収支比率等に係る経年分析!H$48,"▲","-")),2)</f>
        <v>12.73</v>
      </c>
      <c r="E19" s="174">
        <f>ROUND(VALUE(SUBSTITUTE(実質収支比率等に係る経年分析!I$48,"▲","-")),2)</f>
        <v>9.48</v>
      </c>
      <c r="F19" s="174">
        <f>ROUND(VALUE(SUBSTITUTE(実質収支比率等に係る経年分析!J$48,"▲","-")),2)</f>
        <v>11.51</v>
      </c>
    </row>
    <row r="20" spans="1:11">
      <c r="A20" s="174" t="s">
        <v>57</v>
      </c>
      <c r="B20" s="174">
        <f>ROUND(VALUE(SUBSTITUTE(実質収支比率等に係る経年分析!F$47,"▲","-")),2)</f>
        <v>22.12</v>
      </c>
      <c r="C20" s="174">
        <f>ROUND(VALUE(SUBSTITUTE(実質収支比率等に係る経年分析!G$47,"▲","-")),2)</f>
        <v>10.88</v>
      </c>
      <c r="D20" s="174">
        <f>ROUND(VALUE(SUBSTITUTE(実質収支比率等に係る経年分析!H$47,"▲","-")),2)</f>
        <v>15.46</v>
      </c>
      <c r="E20" s="174">
        <f>ROUND(VALUE(SUBSTITUTE(実質収支比率等に係る経年分析!I$47,"▲","-")),2)</f>
        <v>21.77</v>
      </c>
      <c r="F20" s="174">
        <f>ROUND(VALUE(SUBSTITUTE(実質収支比率等に係る経年分析!J$47,"▲","-")),2)</f>
        <v>21.46</v>
      </c>
    </row>
    <row r="21" spans="1:11">
      <c r="A21" s="174" t="s">
        <v>58</v>
      </c>
      <c r="B21" s="174">
        <f>IF(ISNUMBER(VALUE(SUBSTITUTE(実質収支比率等に係る経年分析!F$49,"▲","-"))),ROUND(VALUE(SUBSTITUTE(実質収支比率等に係る経年分析!F$49,"▲","-")),2),NA())</f>
        <v>3.05</v>
      </c>
      <c r="C21" s="174">
        <f>IF(ISNUMBER(VALUE(SUBSTITUTE(実質収支比率等に係る経年分析!G$49,"▲","-"))),ROUND(VALUE(SUBSTITUTE(実質収支比率等に係る経年分析!G$49,"▲","-")),2),NA())</f>
        <v>-4.99</v>
      </c>
      <c r="D21" s="174">
        <f>IF(ISNUMBER(VALUE(SUBSTITUTE(実質収支比率等に係る経年分析!H$49,"▲","-"))),ROUND(VALUE(SUBSTITUTE(実質収支比率等に係る経年分析!H$49,"▲","-")),2),NA())</f>
        <v>4.17</v>
      </c>
      <c r="E21" s="174">
        <f>IF(ISNUMBER(VALUE(SUBSTITUTE(実質収支比率等に係る経年分析!I$49,"▲","-"))),ROUND(VALUE(SUBSTITUTE(実質収支比率等に係る経年分析!I$49,"▲","-")),2),NA())</f>
        <v>3.68</v>
      </c>
      <c r="F21" s="174">
        <f>IF(ISNUMBER(VALUE(SUBSTITUTE(実質収支比率等に係る経年分析!J$49,"▲","-"))),ROUND(VALUE(SUBSTITUTE(実質収支比率等に係る経年分析!J$49,"▲","-")),2),NA())</f>
        <v>1.07</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3.64</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平川産業団地特別会計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栃木インター西産業団地特別会計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0.85</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1.99</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2.1800000000000002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2.71</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9.4700000000000006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5625</v>
      </c>
      <c r="E42" s="176"/>
      <c r="F42" s="176"/>
      <c r="G42" s="176">
        <f>'実質公債費比率（分子）の構造'!L$52</f>
        <v>5186</v>
      </c>
      <c r="H42" s="176"/>
      <c r="I42" s="176"/>
      <c r="J42" s="176">
        <f>'実質公債費比率（分子）の構造'!M$52</f>
        <v>5517</v>
      </c>
      <c r="K42" s="176"/>
      <c r="L42" s="176"/>
      <c r="M42" s="176">
        <f>'実質公債費比率（分子）の構造'!N$52</f>
        <v>5513</v>
      </c>
      <c r="N42" s="176"/>
      <c r="O42" s="176"/>
      <c r="P42" s="176">
        <f>'実質公債費比率（分子）の構造'!O$52</f>
        <v>5614</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25</v>
      </c>
      <c r="C44" s="176"/>
      <c r="D44" s="176"/>
      <c r="E44" s="176">
        <f>'実質公債費比率（分子）の構造'!L$50</f>
        <v>12</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20</v>
      </c>
      <c r="C45" s="176"/>
      <c r="D45" s="176"/>
      <c r="E45" s="176">
        <f>'実質公債費比率（分子）の構造'!L$49</f>
        <v>20</v>
      </c>
      <c r="F45" s="176"/>
      <c r="G45" s="176"/>
      <c r="H45" s="176">
        <f>'実質公債費比率（分子）の構造'!M$49</f>
        <v>20</v>
      </c>
      <c r="I45" s="176"/>
      <c r="J45" s="176"/>
      <c r="K45" s="176">
        <f>'実質公債費比率（分子）の構造'!N$49</f>
        <v>19</v>
      </c>
      <c r="L45" s="176"/>
      <c r="M45" s="176"/>
      <c r="N45" s="176">
        <f>'実質公債費比率（分子）の構造'!O$49</f>
        <v>19</v>
      </c>
      <c r="O45" s="176"/>
      <c r="P45" s="176"/>
    </row>
    <row r="46" spans="1:16">
      <c r="A46" s="176" t="s">
        <v>69</v>
      </c>
      <c r="B46" s="176">
        <f>'実質公債費比率（分子）の構造'!K$48</f>
        <v>1890</v>
      </c>
      <c r="C46" s="176"/>
      <c r="D46" s="176"/>
      <c r="E46" s="176">
        <f>'実質公債費比率（分子）の構造'!L$48</f>
        <v>1750</v>
      </c>
      <c r="F46" s="176"/>
      <c r="G46" s="176"/>
      <c r="H46" s="176">
        <f>'実質公債費比率（分子）の構造'!M$48</f>
        <v>1751</v>
      </c>
      <c r="I46" s="176"/>
      <c r="J46" s="176"/>
      <c r="K46" s="176">
        <f>'実質公債費比率（分子）の構造'!N$48</f>
        <v>1490</v>
      </c>
      <c r="L46" s="176"/>
      <c r="M46" s="176"/>
      <c r="N46" s="176">
        <f>'実質公債費比率（分子）の構造'!O$48</f>
        <v>1472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6306</v>
      </c>
      <c r="C49" s="176"/>
      <c r="D49" s="176"/>
      <c r="E49" s="176">
        <f>'実質公債費比率（分子）の構造'!L$45</f>
        <v>6484</v>
      </c>
      <c r="F49" s="176"/>
      <c r="G49" s="176"/>
      <c r="H49" s="176">
        <f>'実質公債費比率（分子）の構造'!M$45</f>
        <v>6481</v>
      </c>
      <c r="I49" s="176"/>
      <c r="J49" s="176"/>
      <c r="K49" s="176">
        <f>'実質公債費比率（分子）の構造'!N$45</f>
        <v>6379</v>
      </c>
      <c r="L49" s="176"/>
      <c r="M49" s="176"/>
      <c r="N49" s="176">
        <f>'実質公債費比率（分子）の構造'!O$45</f>
        <v>6858</v>
      </c>
      <c r="O49" s="176"/>
      <c r="P49" s="176"/>
    </row>
    <row r="50" spans="1:16">
      <c r="A50" s="176" t="s">
        <v>73</v>
      </c>
      <c r="B50" s="176" t="e">
        <f>NA()</f>
        <v>#N/A</v>
      </c>
      <c r="C50" s="176">
        <f>IF(ISNUMBER('実質公債費比率（分子）の構造'!K$53),'実質公債費比率（分子）の構造'!K$53,NA())</f>
        <v>2616</v>
      </c>
      <c r="D50" s="176" t="e">
        <f>NA()</f>
        <v>#N/A</v>
      </c>
      <c r="E50" s="176" t="e">
        <f>NA()</f>
        <v>#N/A</v>
      </c>
      <c r="F50" s="176">
        <f>IF(ISNUMBER('実質公債費比率（分子）の構造'!L$53),'実質公債費比率（分子）の構造'!L$53,NA())</f>
        <v>3080</v>
      </c>
      <c r="G50" s="176" t="e">
        <f>NA()</f>
        <v>#N/A</v>
      </c>
      <c r="H50" s="176" t="e">
        <f>NA()</f>
        <v>#N/A</v>
      </c>
      <c r="I50" s="176">
        <f>IF(ISNUMBER('実質公債費比率（分子）の構造'!M$53),'実質公債費比率（分子）の構造'!M$53,NA())</f>
        <v>2735</v>
      </c>
      <c r="J50" s="176" t="e">
        <f>NA()</f>
        <v>#N/A</v>
      </c>
      <c r="K50" s="176" t="e">
        <f>NA()</f>
        <v>#N/A</v>
      </c>
      <c r="L50" s="176">
        <f>IF(ISNUMBER('実質公債費比率（分子）の構造'!N$53),'実質公債費比率（分子）の構造'!N$53,NA())</f>
        <v>2375</v>
      </c>
      <c r="M50" s="176" t="e">
        <f>NA()</f>
        <v>#N/A</v>
      </c>
      <c r="N50" s="176" t="e">
        <f>NA()</f>
        <v>#N/A</v>
      </c>
      <c r="O50" s="176">
        <f>IF(ISNUMBER('実質公債費比率（分子）の構造'!O$53),'実質公債費比率（分子）の構造'!O$53,NA())</f>
        <v>2735</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57361</v>
      </c>
      <c r="E56" s="175"/>
      <c r="F56" s="175"/>
      <c r="G56" s="175">
        <f>'将来負担比率（分子）の構造'!J$52</f>
        <v>58229</v>
      </c>
      <c r="H56" s="175"/>
      <c r="I56" s="175"/>
      <c r="J56" s="175">
        <f>'将来負担比率（分子）の構造'!K$52</f>
        <v>59222</v>
      </c>
      <c r="K56" s="175"/>
      <c r="L56" s="175"/>
      <c r="M56" s="175">
        <f>'将来負担比率（分子）の構造'!L$52</f>
        <v>59164</v>
      </c>
      <c r="N56" s="175"/>
      <c r="O56" s="175"/>
      <c r="P56" s="175">
        <f>'将来負担比率（分子）の構造'!M$52</f>
        <v>53591</v>
      </c>
    </row>
    <row r="57" spans="1:16">
      <c r="A57" s="175" t="s">
        <v>44</v>
      </c>
      <c r="B57" s="175"/>
      <c r="C57" s="175"/>
      <c r="D57" s="175">
        <f>'将来負担比率（分子）の構造'!I$51</f>
        <v>5771</v>
      </c>
      <c r="E57" s="175"/>
      <c r="F57" s="175"/>
      <c r="G57" s="175">
        <f>'将来負担比率（分子）の構造'!J$51</f>
        <v>5849</v>
      </c>
      <c r="H57" s="175"/>
      <c r="I57" s="175"/>
      <c r="J57" s="175">
        <f>'将来負担比率（分子）の構造'!K$51</f>
        <v>5655</v>
      </c>
      <c r="K57" s="175"/>
      <c r="L57" s="175"/>
      <c r="M57" s="175">
        <f>'将来負担比率（分子）の構造'!L$51</f>
        <v>5553</v>
      </c>
      <c r="N57" s="175"/>
      <c r="O57" s="175"/>
      <c r="P57" s="175">
        <f>'将来負担比率（分子）の構造'!M$51</f>
        <v>6272</v>
      </c>
    </row>
    <row r="58" spans="1:16">
      <c r="A58" s="175" t="s">
        <v>43</v>
      </c>
      <c r="B58" s="175"/>
      <c r="C58" s="175"/>
      <c r="D58" s="175">
        <f>'将来負担比率（分子）の構造'!I$50</f>
        <v>14162</v>
      </c>
      <c r="E58" s="175"/>
      <c r="F58" s="175"/>
      <c r="G58" s="175">
        <f>'将来負担比率（分子）の構造'!J$50</f>
        <v>10478</v>
      </c>
      <c r="H58" s="175"/>
      <c r="I58" s="175"/>
      <c r="J58" s="175">
        <f>'将来負担比率（分子）の構造'!K$50</f>
        <v>12627</v>
      </c>
      <c r="K58" s="175"/>
      <c r="L58" s="175"/>
      <c r="M58" s="175">
        <f>'将来負担比率（分子）の構造'!L$50</f>
        <v>18054</v>
      </c>
      <c r="N58" s="175"/>
      <c r="O58" s="175"/>
      <c r="P58" s="175">
        <f>'将来負担比率（分子）の構造'!M$50</f>
        <v>18540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92</v>
      </c>
      <c r="C61" s="175"/>
      <c r="D61" s="175"/>
      <c r="E61" s="175">
        <f>'将来負担比率（分子）の構造'!J$46</f>
        <v>90</v>
      </c>
      <c r="F61" s="175"/>
      <c r="G61" s="175"/>
      <c r="H61" s="175">
        <f>'将来負担比率（分子）の構造'!K$46</f>
        <v>200</v>
      </c>
      <c r="I61" s="175"/>
      <c r="J61" s="175"/>
      <c r="K61" s="175">
        <f>'将来負担比率（分子）の構造'!L$46</f>
        <v>194</v>
      </c>
      <c r="L61" s="175"/>
      <c r="M61" s="175"/>
      <c r="N61" s="175">
        <f>'将来負担比率（分子）の構造'!M$46</f>
        <v>187</v>
      </c>
      <c r="O61" s="175"/>
      <c r="P61" s="175"/>
    </row>
    <row r="62" spans="1:16">
      <c r="A62" s="175" t="s">
        <v>37</v>
      </c>
      <c r="B62" s="175">
        <f>'将来負担比率（分子）の構造'!I$45</f>
        <v>10005</v>
      </c>
      <c r="C62" s="175"/>
      <c r="D62" s="175"/>
      <c r="E62" s="175">
        <f>'将来負担比率（分子）の構造'!J$45</f>
        <v>9624</v>
      </c>
      <c r="F62" s="175"/>
      <c r="G62" s="175"/>
      <c r="H62" s="175">
        <f>'将来負担比率（分子）の構造'!K$45</f>
        <v>9441</v>
      </c>
      <c r="I62" s="175"/>
      <c r="J62" s="175"/>
      <c r="K62" s="175">
        <f>'将来負担比率（分子）の構造'!L$45</f>
        <v>9363</v>
      </c>
      <c r="L62" s="175"/>
      <c r="M62" s="175"/>
      <c r="N62" s="175">
        <f>'将来負担比率（分子）の構造'!M$45</f>
        <v>9272</v>
      </c>
      <c r="O62" s="175"/>
      <c r="P62" s="175"/>
    </row>
    <row r="63" spans="1:16">
      <c r="A63" s="175" t="s">
        <v>36</v>
      </c>
      <c r="B63" s="175">
        <f>'将来負担比率（分子）の構造'!I$44</f>
        <v>109</v>
      </c>
      <c r="C63" s="175"/>
      <c r="D63" s="175"/>
      <c r="E63" s="175">
        <f>'将来負担比率（分子）の構造'!J$44</f>
        <v>82</v>
      </c>
      <c r="F63" s="175"/>
      <c r="G63" s="175"/>
      <c r="H63" s="175">
        <f>'将来負担比率（分子）の構造'!K$44</f>
        <v>55</v>
      </c>
      <c r="I63" s="175"/>
      <c r="J63" s="175"/>
      <c r="K63" s="175">
        <f>'将来負担比率（分子）の構造'!L$44</f>
        <v>28</v>
      </c>
      <c r="L63" s="175"/>
      <c r="M63" s="175"/>
      <c r="N63" s="175" t="str">
        <f>'将来負担比率（分子）の構造'!M$44</f>
        <v>-</v>
      </c>
      <c r="O63" s="175"/>
      <c r="P63" s="175"/>
    </row>
    <row r="64" spans="1:16">
      <c r="A64" s="175" t="s">
        <v>35</v>
      </c>
      <c r="B64" s="175">
        <f>'将来負担比率（分子）の構造'!I$43</f>
        <v>22510</v>
      </c>
      <c r="C64" s="175"/>
      <c r="D64" s="175"/>
      <c r="E64" s="175">
        <f>'将来負担比率（分子）の構造'!J$43</f>
        <v>20201</v>
      </c>
      <c r="F64" s="175"/>
      <c r="G64" s="175"/>
      <c r="H64" s="175">
        <f>'将来負担比率（分子）の構造'!K$43</f>
        <v>18363</v>
      </c>
      <c r="I64" s="175"/>
      <c r="J64" s="175"/>
      <c r="K64" s="175">
        <f>'将来負担比率（分子）の構造'!L$43</f>
        <v>16672</v>
      </c>
      <c r="L64" s="175"/>
      <c r="M64" s="175"/>
      <c r="N64" s="175">
        <f>'将来負担比率（分子）の構造'!M$43</f>
        <v>15397</v>
      </c>
      <c r="O64" s="175"/>
      <c r="P64" s="175"/>
    </row>
    <row r="65" spans="1:16">
      <c r="A65" s="175" t="s">
        <v>34</v>
      </c>
      <c r="B65" s="175">
        <f>'将来負担比率（分子）の構造'!I$42</f>
        <v>12</v>
      </c>
      <c r="C65" s="175"/>
      <c r="D65" s="175"/>
      <c r="E65" s="175" t="str">
        <f>'将来負担比率（分子）の構造'!J$42</f>
        <v>-</v>
      </c>
      <c r="F65" s="175"/>
      <c r="G65" s="175"/>
      <c r="H65" s="175">
        <f>'将来負担比率（分子）の構造'!K$42</f>
        <v>3213</v>
      </c>
      <c r="I65" s="175"/>
      <c r="J65" s="175"/>
      <c r="K65" s="175">
        <f>'将来負担比率（分子）の構造'!L$42</f>
        <v>3262</v>
      </c>
      <c r="L65" s="175"/>
      <c r="M65" s="175"/>
      <c r="N65" s="175">
        <f>'将来負担比率（分子）の構造'!M$42</f>
        <v>3340</v>
      </c>
      <c r="O65" s="175"/>
      <c r="P65" s="175"/>
    </row>
    <row r="66" spans="1:16">
      <c r="A66" s="175" t="s">
        <v>33</v>
      </c>
      <c r="B66" s="175">
        <f>'将来負担比率（分子）の構造'!I$41</f>
        <v>57978</v>
      </c>
      <c r="C66" s="175"/>
      <c r="D66" s="175"/>
      <c r="E66" s="175">
        <f>'将来負担比率（分子）の構造'!J$41</f>
        <v>58535</v>
      </c>
      <c r="F66" s="175"/>
      <c r="G66" s="175"/>
      <c r="H66" s="175">
        <f>'将来負担比率（分子）の構造'!K$41</f>
        <v>60657</v>
      </c>
      <c r="I66" s="175"/>
      <c r="J66" s="175"/>
      <c r="K66" s="175">
        <f>'将来負担比率（分子）の構造'!L$41</f>
        <v>60129</v>
      </c>
      <c r="L66" s="175"/>
      <c r="M66" s="175"/>
      <c r="N66" s="175">
        <f>'将来負担比率（分子）の構造'!M$41</f>
        <v>56859</v>
      </c>
      <c r="O66" s="175"/>
      <c r="P66" s="175"/>
    </row>
    <row r="67" spans="1:16">
      <c r="A67" s="175" t="s">
        <v>77</v>
      </c>
      <c r="B67" s="175" t="e">
        <f>NA()</f>
        <v>#N/A</v>
      </c>
      <c r="C67" s="175">
        <f>IF(ISNUMBER('将来負担比率（分子）の構造'!I$53), IF('将来負担比率（分子）の構造'!I$53 &lt; 0, 0, '将来負担比率（分子）の構造'!I$53), NA())</f>
        <v>13411</v>
      </c>
      <c r="D67" s="175" t="e">
        <f>NA()</f>
        <v>#N/A</v>
      </c>
      <c r="E67" s="175" t="e">
        <f>NA()</f>
        <v>#N/A</v>
      </c>
      <c r="F67" s="175">
        <f>IF(ISNUMBER('将来負担比率（分子）の構造'!J$53), IF('将来負担比率（分子）の構造'!J$53 &lt; 0, 0, '将来負担比率（分子）の構造'!J$53), NA())</f>
        <v>13978</v>
      </c>
      <c r="G67" s="175" t="e">
        <f>NA()</f>
        <v>#N/A</v>
      </c>
      <c r="H67" s="175" t="e">
        <f>NA()</f>
        <v>#N/A</v>
      </c>
      <c r="I67" s="175">
        <f>IF(ISNUMBER('将来負担比率（分子）の構造'!K$53), IF('将来負担比率（分子）の構造'!K$53 &lt; 0, 0, '将来負担比率（分子）の構造'!K$53), NA())</f>
        <v>14426</v>
      </c>
      <c r="J67" s="175" t="e">
        <f>NA()</f>
        <v>#N/A</v>
      </c>
      <c r="K67" s="175" t="e">
        <f>NA()</f>
        <v>#N/A</v>
      </c>
      <c r="L67" s="175">
        <f>IF(ISNUMBER('将来負担比率（分子）の構造'!L$53), IF('将来負担比率（分子）の構造'!L$53 &lt; 0, 0, '将来負担比率（分子）の構造'!L$53), NA())</f>
        <v>6877</v>
      </c>
      <c r="M67" s="175" t="e">
        <f>NA()</f>
        <v>#N/A</v>
      </c>
      <c r="N67" s="175" t="e">
        <f>NA()</f>
        <v>#N/A</v>
      </c>
      <c r="O67" s="175">
        <f>IF(ISNUMBER('将来負担比率（分子）の構造'!M$53), IF('将来負担比率（分子）の構造'!M$53 &lt; 0, 0, '将来負担比率（分子）の構造'!M$53), NA())</f>
        <v>6652</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5700</v>
      </c>
      <c r="C72" s="179">
        <f>基金残高に係る経年分析!G55</f>
        <v>8193</v>
      </c>
      <c r="D72" s="179">
        <f>基金残高に係る経年分析!H55</f>
        <v>7878</v>
      </c>
    </row>
    <row r="73" spans="1:16">
      <c r="A73" s="178" t="s">
        <v>80</v>
      </c>
      <c r="B73" s="179">
        <f>基金残高に係る経年分析!F56</f>
        <v>825</v>
      </c>
      <c r="C73" s="179">
        <f>基金残高に係る経年分析!G56</f>
        <v>2811</v>
      </c>
      <c r="D73" s="179">
        <f>基金残高に係る経年分析!H56</f>
        <v>2844</v>
      </c>
    </row>
    <row r="74" spans="1:16">
      <c r="A74" s="178" t="s">
        <v>81</v>
      </c>
      <c r="B74" s="179">
        <f>基金残高に係る経年分析!F57</f>
        <v>3636</v>
      </c>
      <c r="C74" s="179">
        <f>基金残高に係る経年分析!G57</f>
        <v>3995</v>
      </c>
      <c r="D74" s="179">
        <f>基金残高に係る経年分析!H57</f>
        <v>4448</v>
      </c>
    </row>
  </sheetData>
  <sheetProtection algorithmName="SHA-512" hashValue="ZtfNWxrzEd1Vas6D8dST7l5QufpQ7QV3D44f/Ch2ONKuQyZfZ8/Wo4TF89JIHaVz1FFZLDCmnwv8AxOdd/rpZQ==" saltValue="7kIXzsyfUgCeliA3HqDfS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22887439</v>
      </c>
      <c r="S5" s="677"/>
      <c r="T5" s="677"/>
      <c r="U5" s="677"/>
      <c r="V5" s="677"/>
      <c r="W5" s="677"/>
      <c r="X5" s="677"/>
      <c r="Y5" s="702"/>
      <c r="Z5" s="715">
        <v>31.5</v>
      </c>
      <c r="AA5" s="715"/>
      <c r="AB5" s="715"/>
      <c r="AC5" s="715"/>
      <c r="AD5" s="716">
        <v>22101280</v>
      </c>
      <c r="AE5" s="716"/>
      <c r="AF5" s="716"/>
      <c r="AG5" s="716"/>
      <c r="AH5" s="716"/>
      <c r="AI5" s="716"/>
      <c r="AJ5" s="716"/>
      <c r="AK5" s="716"/>
      <c r="AL5" s="703">
        <v>58.8</v>
      </c>
      <c r="AM5" s="685"/>
      <c r="AN5" s="685"/>
      <c r="AO5" s="704"/>
      <c r="AP5" s="679" t="s">
        <v>230</v>
      </c>
      <c r="AQ5" s="680"/>
      <c r="AR5" s="680"/>
      <c r="AS5" s="680"/>
      <c r="AT5" s="680"/>
      <c r="AU5" s="680"/>
      <c r="AV5" s="680"/>
      <c r="AW5" s="680"/>
      <c r="AX5" s="680"/>
      <c r="AY5" s="680"/>
      <c r="AZ5" s="680"/>
      <c r="BA5" s="680"/>
      <c r="BB5" s="680"/>
      <c r="BC5" s="680"/>
      <c r="BD5" s="680"/>
      <c r="BE5" s="680"/>
      <c r="BF5" s="681"/>
      <c r="BG5" s="621">
        <v>22084552</v>
      </c>
      <c r="BH5" s="622"/>
      <c r="BI5" s="622"/>
      <c r="BJ5" s="622"/>
      <c r="BK5" s="622"/>
      <c r="BL5" s="622"/>
      <c r="BM5" s="622"/>
      <c r="BN5" s="623"/>
      <c r="BO5" s="659">
        <v>96.5</v>
      </c>
      <c r="BP5" s="659"/>
      <c r="BQ5" s="659"/>
      <c r="BR5" s="659"/>
      <c r="BS5" s="660">
        <v>489144</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627585</v>
      </c>
      <c r="S6" s="622"/>
      <c r="T6" s="622"/>
      <c r="U6" s="622"/>
      <c r="V6" s="622"/>
      <c r="W6" s="622"/>
      <c r="X6" s="622"/>
      <c r="Y6" s="623"/>
      <c r="Z6" s="659">
        <v>0.9</v>
      </c>
      <c r="AA6" s="659"/>
      <c r="AB6" s="659"/>
      <c r="AC6" s="659"/>
      <c r="AD6" s="660">
        <v>627585</v>
      </c>
      <c r="AE6" s="660"/>
      <c r="AF6" s="660"/>
      <c r="AG6" s="660"/>
      <c r="AH6" s="660"/>
      <c r="AI6" s="660"/>
      <c r="AJ6" s="660"/>
      <c r="AK6" s="660"/>
      <c r="AL6" s="624">
        <v>1.7</v>
      </c>
      <c r="AM6" s="625"/>
      <c r="AN6" s="625"/>
      <c r="AO6" s="661"/>
      <c r="AP6" s="618" t="s">
        <v>235</v>
      </c>
      <c r="AQ6" s="619"/>
      <c r="AR6" s="619"/>
      <c r="AS6" s="619"/>
      <c r="AT6" s="619"/>
      <c r="AU6" s="619"/>
      <c r="AV6" s="619"/>
      <c r="AW6" s="619"/>
      <c r="AX6" s="619"/>
      <c r="AY6" s="619"/>
      <c r="AZ6" s="619"/>
      <c r="BA6" s="619"/>
      <c r="BB6" s="619"/>
      <c r="BC6" s="619"/>
      <c r="BD6" s="619"/>
      <c r="BE6" s="619"/>
      <c r="BF6" s="620"/>
      <c r="BG6" s="621">
        <v>22084552</v>
      </c>
      <c r="BH6" s="622"/>
      <c r="BI6" s="622"/>
      <c r="BJ6" s="622"/>
      <c r="BK6" s="622"/>
      <c r="BL6" s="622"/>
      <c r="BM6" s="622"/>
      <c r="BN6" s="623"/>
      <c r="BO6" s="659">
        <v>96.5</v>
      </c>
      <c r="BP6" s="659"/>
      <c r="BQ6" s="659"/>
      <c r="BR6" s="659"/>
      <c r="BS6" s="660">
        <v>489144</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350323</v>
      </c>
      <c r="CS6" s="622"/>
      <c r="CT6" s="622"/>
      <c r="CU6" s="622"/>
      <c r="CV6" s="622"/>
      <c r="CW6" s="622"/>
      <c r="CX6" s="622"/>
      <c r="CY6" s="623"/>
      <c r="CZ6" s="703">
        <v>0.5</v>
      </c>
      <c r="DA6" s="685"/>
      <c r="DB6" s="685"/>
      <c r="DC6" s="705"/>
      <c r="DD6" s="627" t="s">
        <v>131</v>
      </c>
      <c r="DE6" s="622"/>
      <c r="DF6" s="622"/>
      <c r="DG6" s="622"/>
      <c r="DH6" s="622"/>
      <c r="DI6" s="622"/>
      <c r="DJ6" s="622"/>
      <c r="DK6" s="622"/>
      <c r="DL6" s="622"/>
      <c r="DM6" s="622"/>
      <c r="DN6" s="622"/>
      <c r="DO6" s="622"/>
      <c r="DP6" s="623"/>
      <c r="DQ6" s="627">
        <v>349952</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5577</v>
      </c>
      <c r="S7" s="622"/>
      <c r="T7" s="622"/>
      <c r="U7" s="622"/>
      <c r="V7" s="622"/>
      <c r="W7" s="622"/>
      <c r="X7" s="622"/>
      <c r="Y7" s="623"/>
      <c r="Z7" s="659">
        <v>0</v>
      </c>
      <c r="AA7" s="659"/>
      <c r="AB7" s="659"/>
      <c r="AC7" s="659"/>
      <c r="AD7" s="660">
        <v>5577</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9715634</v>
      </c>
      <c r="BH7" s="622"/>
      <c r="BI7" s="622"/>
      <c r="BJ7" s="622"/>
      <c r="BK7" s="622"/>
      <c r="BL7" s="622"/>
      <c r="BM7" s="622"/>
      <c r="BN7" s="623"/>
      <c r="BO7" s="659">
        <v>42.4</v>
      </c>
      <c r="BP7" s="659"/>
      <c r="BQ7" s="659"/>
      <c r="BR7" s="659"/>
      <c r="BS7" s="660">
        <v>489144</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9692386</v>
      </c>
      <c r="CS7" s="622"/>
      <c r="CT7" s="622"/>
      <c r="CU7" s="622"/>
      <c r="CV7" s="622"/>
      <c r="CW7" s="622"/>
      <c r="CX7" s="622"/>
      <c r="CY7" s="623"/>
      <c r="CZ7" s="659">
        <v>14.3</v>
      </c>
      <c r="DA7" s="659"/>
      <c r="DB7" s="659"/>
      <c r="DC7" s="659"/>
      <c r="DD7" s="627">
        <v>216152</v>
      </c>
      <c r="DE7" s="622"/>
      <c r="DF7" s="622"/>
      <c r="DG7" s="622"/>
      <c r="DH7" s="622"/>
      <c r="DI7" s="622"/>
      <c r="DJ7" s="622"/>
      <c r="DK7" s="622"/>
      <c r="DL7" s="622"/>
      <c r="DM7" s="622"/>
      <c r="DN7" s="622"/>
      <c r="DO7" s="622"/>
      <c r="DP7" s="623"/>
      <c r="DQ7" s="627">
        <v>8347299</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107537</v>
      </c>
      <c r="S8" s="622"/>
      <c r="T8" s="622"/>
      <c r="U8" s="622"/>
      <c r="V8" s="622"/>
      <c r="W8" s="622"/>
      <c r="X8" s="622"/>
      <c r="Y8" s="623"/>
      <c r="Z8" s="659">
        <v>0.1</v>
      </c>
      <c r="AA8" s="659"/>
      <c r="AB8" s="659"/>
      <c r="AC8" s="659"/>
      <c r="AD8" s="660">
        <v>107537</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287348</v>
      </c>
      <c r="BH8" s="622"/>
      <c r="BI8" s="622"/>
      <c r="BJ8" s="622"/>
      <c r="BK8" s="622"/>
      <c r="BL8" s="622"/>
      <c r="BM8" s="622"/>
      <c r="BN8" s="623"/>
      <c r="BO8" s="659">
        <v>1.3</v>
      </c>
      <c r="BP8" s="659"/>
      <c r="BQ8" s="659"/>
      <c r="BR8" s="659"/>
      <c r="BS8" s="660" t="s">
        <v>242</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24570873</v>
      </c>
      <c r="CS8" s="622"/>
      <c r="CT8" s="622"/>
      <c r="CU8" s="622"/>
      <c r="CV8" s="622"/>
      <c r="CW8" s="622"/>
      <c r="CX8" s="622"/>
      <c r="CY8" s="623"/>
      <c r="CZ8" s="659">
        <v>36.200000000000003</v>
      </c>
      <c r="DA8" s="659"/>
      <c r="DB8" s="659"/>
      <c r="DC8" s="659"/>
      <c r="DD8" s="627">
        <v>98444</v>
      </c>
      <c r="DE8" s="622"/>
      <c r="DF8" s="622"/>
      <c r="DG8" s="622"/>
      <c r="DH8" s="622"/>
      <c r="DI8" s="622"/>
      <c r="DJ8" s="622"/>
      <c r="DK8" s="622"/>
      <c r="DL8" s="622"/>
      <c r="DM8" s="622"/>
      <c r="DN8" s="622"/>
      <c r="DO8" s="622"/>
      <c r="DP8" s="623"/>
      <c r="DQ8" s="627">
        <v>11844953</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79727</v>
      </c>
      <c r="S9" s="622"/>
      <c r="T9" s="622"/>
      <c r="U9" s="622"/>
      <c r="V9" s="622"/>
      <c r="W9" s="622"/>
      <c r="X9" s="622"/>
      <c r="Y9" s="623"/>
      <c r="Z9" s="659">
        <v>0.1</v>
      </c>
      <c r="AA9" s="659"/>
      <c r="AB9" s="659"/>
      <c r="AC9" s="659"/>
      <c r="AD9" s="660">
        <v>79727</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7589551</v>
      </c>
      <c r="BH9" s="622"/>
      <c r="BI9" s="622"/>
      <c r="BJ9" s="622"/>
      <c r="BK9" s="622"/>
      <c r="BL9" s="622"/>
      <c r="BM9" s="622"/>
      <c r="BN9" s="623"/>
      <c r="BO9" s="659">
        <v>33.200000000000003</v>
      </c>
      <c r="BP9" s="659"/>
      <c r="BQ9" s="659"/>
      <c r="BR9" s="659"/>
      <c r="BS9" s="660" t="s">
        <v>131</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5957606</v>
      </c>
      <c r="CS9" s="622"/>
      <c r="CT9" s="622"/>
      <c r="CU9" s="622"/>
      <c r="CV9" s="622"/>
      <c r="CW9" s="622"/>
      <c r="CX9" s="622"/>
      <c r="CY9" s="623"/>
      <c r="CZ9" s="659">
        <v>8.8000000000000007</v>
      </c>
      <c r="DA9" s="659"/>
      <c r="DB9" s="659"/>
      <c r="DC9" s="659"/>
      <c r="DD9" s="627">
        <v>794095</v>
      </c>
      <c r="DE9" s="622"/>
      <c r="DF9" s="622"/>
      <c r="DG9" s="622"/>
      <c r="DH9" s="622"/>
      <c r="DI9" s="622"/>
      <c r="DJ9" s="622"/>
      <c r="DK9" s="622"/>
      <c r="DL9" s="622"/>
      <c r="DM9" s="622"/>
      <c r="DN9" s="622"/>
      <c r="DO9" s="622"/>
      <c r="DP9" s="623"/>
      <c r="DQ9" s="627">
        <v>3661888</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242</v>
      </c>
      <c r="AE10" s="660"/>
      <c r="AF10" s="660"/>
      <c r="AG10" s="660"/>
      <c r="AH10" s="660"/>
      <c r="AI10" s="660"/>
      <c r="AJ10" s="660"/>
      <c r="AK10" s="660"/>
      <c r="AL10" s="624" t="s">
        <v>242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500681</v>
      </c>
      <c r="BH10" s="622"/>
      <c r="BI10" s="622"/>
      <c r="BJ10" s="622"/>
      <c r="BK10" s="622"/>
      <c r="BL10" s="622"/>
      <c r="BM10" s="622"/>
      <c r="BN10" s="623"/>
      <c r="BO10" s="659">
        <v>2.2000000000000002</v>
      </c>
      <c r="BP10" s="659"/>
      <c r="BQ10" s="659"/>
      <c r="BR10" s="659"/>
      <c r="BS10" s="660">
        <v>82898</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106546</v>
      </c>
      <c r="CS10" s="622"/>
      <c r="CT10" s="622"/>
      <c r="CU10" s="622"/>
      <c r="CV10" s="622"/>
      <c r="CW10" s="622"/>
      <c r="CX10" s="622"/>
      <c r="CY10" s="623"/>
      <c r="CZ10" s="659">
        <v>0.2</v>
      </c>
      <c r="DA10" s="659"/>
      <c r="DB10" s="659"/>
      <c r="DC10" s="659"/>
      <c r="DD10" s="627">
        <v>2310</v>
      </c>
      <c r="DE10" s="622"/>
      <c r="DF10" s="622"/>
      <c r="DG10" s="622"/>
      <c r="DH10" s="622"/>
      <c r="DI10" s="622"/>
      <c r="DJ10" s="622"/>
      <c r="DK10" s="622"/>
      <c r="DL10" s="622"/>
      <c r="DM10" s="622"/>
      <c r="DN10" s="622"/>
      <c r="DO10" s="622"/>
      <c r="DP10" s="623"/>
      <c r="DQ10" s="627">
        <v>100246</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3972722</v>
      </c>
      <c r="S11" s="622"/>
      <c r="T11" s="622"/>
      <c r="U11" s="622"/>
      <c r="V11" s="622"/>
      <c r="W11" s="622"/>
      <c r="X11" s="622"/>
      <c r="Y11" s="623"/>
      <c r="Z11" s="624">
        <v>5.5</v>
      </c>
      <c r="AA11" s="625"/>
      <c r="AB11" s="625"/>
      <c r="AC11" s="626"/>
      <c r="AD11" s="627">
        <v>3972722</v>
      </c>
      <c r="AE11" s="622"/>
      <c r="AF11" s="622"/>
      <c r="AG11" s="622"/>
      <c r="AH11" s="622"/>
      <c r="AI11" s="622"/>
      <c r="AJ11" s="622"/>
      <c r="AK11" s="623"/>
      <c r="AL11" s="624">
        <v>10.6</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1338054</v>
      </c>
      <c r="BH11" s="622"/>
      <c r="BI11" s="622"/>
      <c r="BJ11" s="622"/>
      <c r="BK11" s="622"/>
      <c r="BL11" s="622"/>
      <c r="BM11" s="622"/>
      <c r="BN11" s="623"/>
      <c r="BO11" s="659">
        <v>5.8</v>
      </c>
      <c r="BP11" s="659"/>
      <c r="BQ11" s="659"/>
      <c r="BR11" s="659"/>
      <c r="BS11" s="660">
        <v>406246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1507533</v>
      </c>
      <c r="CS11" s="622"/>
      <c r="CT11" s="622"/>
      <c r="CU11" s="622"/>
      <c r="CV11" s="622"/>
      <c r="CW11" s="622"/>
      <c r="CX11" s="622"/>
      <c r="CY11" s="623"/>
      <c r="CZ11" s="659">
        <v>2.2000000000000002</v>
      </c>
      <c r="DA11" s="659"/>
      <c r="DB11" s="659"/>
      <c r="DC11" s="659"/>
      <c r="DD11" s="627">
        <v>274458</v>
      </c>
      <c r="DE11" s="622"/>
      <c r="DF11" s="622"/>
      <c r="DG11" s="622"/>
      <c r="DH11" s="622"/>
      <c r="DI11" s="622"/>
      <c r="DJ11" s="622"/>
      <c r="DK11" s="622"/>
      <c r="DL11" s="622"/>
      <c r="DM11" s="622"/>
      <c r="DN11" s="622"/>
      <c r="DO11" s="622"/>
      <c r="DP11" s="623"/>
      <c r="DQ11" s="627">
        <v>963432</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v>355329</v>
      </c>
      <c r="S12" s="622"/>
      <c r="T12" s="622"/>
      <c r="U12" s="622"/>
      <c r="V12" s="622"/>
      <c r="W12" s="622"/>
      <c r="X12" s="622"/>
      <c r="Y12" s="623"/>
      <c r="Z12" s="659">
        <v>0.5</v>
      </c>
      <c r="AA12" s="659"/>
      <c r="AB12" s="659"/>
      <c r="AC12" s="659"/>
      <c r="AD12" s="660">
        <v>355329</v>
      </c>
      <c r="AE12" s="660"/>
      <c r="AF12" s="660"/>
      <c r="AG12" s="660"/>
      <c r="AH12" s="660"/>
      <c r="AI12" s="660"/>
      <c r="AJ12" s="660"/>
      <c r="AK12" s="660"/>
      <c r="AL12" s="624">
        <v>0.9</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10648814</v>
      </c>
      <c r="BH12" s="622"/>
      <c r="BI12" s="622"/>
      <c r="BJ12" s="622"/>
      <c r="BK12" s="622"/>
      <c r="BL12" s="622"/>
      <c r="BM12" s="622"/>
      <c r="BN12" s="623"/>
      <c r="BO12" s="659">
        <v>46.5</v>
      </c>
      <c r="BP12" s="659"/>
      <c r="BQ12" s="659"/>
      <c r="BR12" s="659"/>
      <c r="BS12" s="660" t="s">
        <v>242</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3147964</v>
      </c>
      <c r="CS12" s="622"/>
      <c r="CT12" s="622"/>
      <c r="CU12" s="622"/>
      <c r="CV12" s="622"/>
      <c r="CW12" s="622"/>
      <c r="CX12" s="622"/>
      <c r="CY12" s="623"/>
      <c r="CZ12" s="659">
        <v>4.5999999999999996</v>
      </c>
      <c r="DA12" s="659"/>
      <c r="DB12" s="659"/>
      <c r="DC12" s="659"/>
      <c r="DD12" s="627">
        <v>113816</v>
      </c>
      <c r="DE12" s="622"/>
      <c r="DF12" s="622"/>
      <c r="DG12" s="622"/>
      <c r="DH12" s="622"/>
      <c r="DI12" s="622"/>
      <c r="DJ12" s="622"/>
      <c r="DK12" s="622"/>
      <c r="DL12" s="622"/>
      <c r="DM12" s="622"/>
      <c r="DN12" s="622"/>
      <c r="DO12" s="622"/>
      <c r="DP12" s="623"/>
      <c r="DQ12" s="627">
        <v>928938</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242</v>
      </c>
      <c r="AE13" s="660"/>
      <c r="AF13" s="660"/>
      <c r="AG13" s="660"/>
      <c r="AH13" s="660"/>
      <c r="AI13" s="660"/>
      <c r="AJ13" s="660"/>
      <c r="AK13" s="660"/>
      <c r="AL13" s="624" t="s">
        <v>242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10422848</v>
      </c>
      <c r="BH13" s="622"/>
      <c r="BI13" s="622"/>
      <c r="BJ13" s="622"/>
      <c r="BK13" s="622"/>
      <c r="BL13" s="622"/>
      <c r="BM13" s="622"/>
      <c r="BN13" s="623"/>
      <c r="BO13" s="659">
        <v>45.5</v>
      </c>
      <c r="BP13" s="659"/>
      <c r="BQ13" s="659"/>
      <c r="BR13" s="659"/>
      <c r="BS13" s="660" t="s">
        <v>131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5015788</v>
      </c>
      <c r="CS13" s="622"/>
      <c r="CT13" s="622"/>
      <c r="CU13" s="622"/>
      <c r="CV13" s="622"/>
      <c r="CW13" s="622"/>
      <c r="CX13" s="622"/>
      <c r="CY13" s="623"/>
      <c r="CZ13" s="659">
        <v>7.4</v>
      </c>
      <c r="DA13" s="659"/>
      <c r="DB13" s="659"/>
      <c r="DC13" s="659"/>
      <c r="DD13" s="627">
        <v>2030991</v>
      </c>
      <c r="DE13" s="622"/>
      <c r="DF13" s="622"/>
      <c r="DG13" s="622"/>
      <c r="DH13" s="622"/>
      <c r="DI13" s="622"/>
      <c r="DJ13" s="622"/>
      <c r="DK13" s="622"/>
      <c r="DL13" s="622"/>
      <c r="DM13" s="622"/>
      <c r="DN13" s="622"/>
      <c r="DO13" s="622"/>
      <c r="DP13" s="623"/>
      <c r="DQ13" s="627">
        <v>3316683</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v>918</v>
      </c>
      <c r="S14" s="622"/>
      <c r="T14" s="622"/>
      <c r="U14" s="622"/>
      <c r="V14" s="622"/>
      <c r="W14" s="622"/>
      <c r="X14" s="622"/>
      <c r="Y14" s="623"/>
      <c r="Z14" s="659">
        <v>0</v>
      </c>
      <c r="AA14" s="659"/>
      <c r="AB14" s="659"/>
      <c r="AC14" s="659"/>
      <c r="AD14" s="660">
        <v>918</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516186</v>
      </c>
      <c r="BH14" s="622"/>
      <c r="BI14" s="622"/>
      <c r="BJ14" s="622"/>
      <c r="BK14" s="622"/>
      <c r="BL14" s="622"/>
      <c r="BM14" s="622"/>
      <c r="BN14" s="623"/>
      <c r="BO14" s="659">
        <v>2.2999999999999998</v>
      </c>
      <c r="BP14" s="659"/>
      <c r="BQ14" s="659"/>
      <c r="BR14" s="659"/>
      <c r="BS14" s="660" t="s">
        <v>131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2957827</v>
      </c>
      <c r="CS14" s="622"/>
      <c r="CT14" s="622"/>
      <c r="CU14" s="622"/>
      <c r="CV14" s="622"/>
      <c r="CW14" s="622"/>
      <c r="CX14" s="622"/>
      <c r="CY14" s="623"/>
      <c r="CZ14" s="659">
        <v>4.4000000000000004</v>
      </c>
      <c r="DA14" s="659"/>
      <c r="DB14" s="659"/>
      <c r="DC14" s="659"/>
      <c r="DD14" s="627">
        <v>918475</v>
      </c>
      <c r="DE14" s="622"/>
      <c r="DF14" s="622"/>
      <c r="DG14" s="622"/>
      <c r="DH14" s="622"/>
      <c r="DI14" s="622"/>
      <c r="DJ14" s="622"/>
      <c r="DK14" s="622"/>
      <c r="DL14" s="622"/>
      <c r="DM14" s="622"/>
      <c r="DN14" s="622"/>
      <c r="DO14" s="622"/>
      <c r="DP14" s="623"/>
      <c r="DQ14" s="627">
        <v>2044081</v>
      </c>
      <c r="DR14" s="622"/>
      <c r="DS14" s="622"/>
      <c r="DT14" s="622"/>
      <c r="DU14" s="622"/>
      <c r="DV14" s="622"/>
      <c r="DW14" s="622"/>
      <c r="DX14" s="622"/>
      <c r="DY14" s="622"/>
      <c r="DZ14" s="622"/>
      <c r="EA14" s="622"/>
      <c r="EB14" s="622"/>
      <c r="EC14" s="658"/>
    </row>
    <row r="15" spans="2:143" ht="11.25" customHeight="1">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242</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1199615</v>
      </c>
      <c r="BH15" s="622"/>
      <c r="BI15" s="622"/>
      <c r="BJ15" s="622"/>
      <c r="BK15" s="622"/>
      <c r="BL15" s="622"/>
      <c r="BM15" s="622"/>
      <c r="BN15" s="623"/>
      <c r="BO15" s="659">
        <v>5.2</v>
      </c>
      <c r="BP15" s="659"/>
      <c r="BQ15" s="659"/>
      <c r="BR15" s="659"/>
      <c r="BS15" s="660" t="s">
        <v>131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7580937</v>
      </c>
      <c r="CS15" s="622"/>
      <c r="CT15" s="622"/>
      <c r="CU15" s="622"/>
      <c r="CV15" s="622"/>
      <c r="CW15" s="622"/>
      <c r="CX15" s="622"/>
      <c r="CY15" s="623"/>
      <c r="CZ15" s="659">
        <v>11.2</v>
      </c>
      <c r="DA15" s="659"/>
      <c r="DB15" s="659"/>
      <c r="DC15" s="659"/>
      <c r="DD15" s="627">
        <v>1009847</v>
      </c>
      <c r="DE15" s="622"/>
      <c r="DF15" s="622"/>
      <c r="DG15" s="622"/>
      <c r="DH15" s="622"/>
      <c r="DI15" s="622"/>
      <c r="DJ15" s="622"/>
      <c r="DK15" s="622"/>
      <c r="DL15" s="622"/>
      <c r="DM15" s="622"/>
      <c r="DN15" s="622"/>
      <c r="DO15" s="622"/>
      <c r="DP15" s="623"/>
      <c r="DQ15" s="627">
        <v>5347462</v>
      </c>
      <c r="DR15" s="622"/>
      <c r="DS15" s="622"/>
      <c r="DT15" s="622"/>
      <c r="DU15" s="622"/>
      <c r="DV15" s="622"/>
      <c r="DW15" s="622"/>
      <c r="DX15" s="622"/>
      <c r="DY15" s="622"/>
      <c r="DZ15" s="622"/>
      <c r="EA15" s="622"/>
      <c r="EB15" s="622"/>
      <c r="EC15" s="658"/>
    </row>
    <row r="16" spans="2:143" ht="11.25" customHeight="1">
      <c r="B16" s="618" t="s">
        <v>265</v>
      </c>
      <c r="C16" s="619"/>
      <c r="D16" s="619"/>
      <c r="E16" s="619"/>
      <c r="F16" s="619"/>
      <c r="G16" s="619"/>
      <c r="H16" s="619"/>
      <c r="I16" s="619"/>
      <c r="J16" s="619"/>
      <c r="K16" s="619"/>
      <c r="L16" s="619"/>
      <c r="M16" s="619"/>
      <c r="N16" s="619"/>
      <c r="O16" s="619"/>
      <c r="P16" s="619"/>
      <c r="Q16" s="620"/>
      <c r="R16" s="621">
        <v>63241</v>
      </c>
      <c r="S16" s="622"/>
      <c r="T16" s="622"/>
      <c r="U16" s="622"/>
      <c r="V16" s="622"/>
      <c r="W16" s="622"/>
      <c r="X16" s="622"/>
      <c r="Y16" s="623"/>
      <c r="Z16" s="659">
        <v>0.1</v>
      </c>
      <c r="AA16" s="659"/>
      <c r="AB16" s="659"/>
      <c r="AC16" s="659"/>
      <c r="AD16" s="660">
        <v>63241</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4183</v>
      </c>
      <c r="BH16" s="622"/>
      <c r="BI16" s="622"/>
      <c r="BJ16" s="622"/>
      <c r="BK16" s="622"/>
      <c r="BL16" s="622"/>
      <c r="BM16" s="622"/>
      <c r="BN16" s="623"/>
      <c r="BO16" s="659">
        <v>0</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242</v>
      </c>
      <c r="DR16" s="622"/>
      <c r="DS16" s="622"/>
      <c r="DT16" s="622"/>
      <c r="DU16" s="622"/>
      <c r="DV16" s="622"/>
      <c r="DW16" s="622"/>
      <c r="DX16" s="622"/>
      <c r="DY16" s="622"/>
      <c r="DZ16" s="622"/>
      <c r="EA16" s="622"/>
      <c r="EB16" s="622"/>
      <c r="EC16" s="658"/>
    </row>
    <row r="17" spans="2:133" ht="11.25" customHeight="1">
      <c r="B17" s="618" t="s">
        <v>268</v>
      </c>
      <c r="C17" s="619"/>
      <c r="D17" s="619"/>
      <c r="E17" s="619"/>
      <c r="F17" s="619"/>
      <c r="G17" s="619"/>
      <c r="H17" s="619"/>
      <c r="I17" s="619"/>
      <c r="J17" s="619"/>
      <c r="K17" s="619"/>
      <c r="L17" s="619"/>
      <c r="M17" s="619"/>
      <c r="N17" s="619"/>
      <c r="O17" s="619"/>
      <c r="P17" s="619"/>
      <c r="Q17" s="620"/>
      <c r="R17" s="621">
        <v>340577</v>
      </c>
      <c r="S17" s="622"/>
      <c r="T17" s="622"/>
      <c r="U17" s="622"/>
      <c r="V17" s="622"/>
      <c r="W17" s="622"/>
      <c r="X17" s="622"/>
      <c r="Y17" s="623"/>
      <c r="Z17" s="659">
        <v>0.5</v>
      </c>
      <c r="AA17" s="659"/>
      <c r="AB17" s="659"/>
      <c r="AC17" s="659"/>
      <c r="AD17" s="660">
        <v>340577</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v>120</v>
      </c>
      <c r="BH17" s="622"/>
      <c r="BI17" s="622"/>
      <c r="BJ17" s="622"/>
      <c r="BK17" s="622"/>
      <c r="BL17" s="622"/>
      <c r="BM17" s="622"/>
      <c r="BN17" s="623"/>
      <c r="BO17" s="659">
        <v>0</v>
      </c>
      <c r="BP17" s="659"/>
      <c r="BQ17" s="659"/>
      <c r="BR17" s="659"/>
      <c r="BS17" s="660" t="s">
        <v>131</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6910820</v>
      </c>
      <c r="CS17" s="622"/>
      <c r="CT17" s="622"/>
      <c r="CU17" s="622"/>
      <c r="CV17" s="622"/>
      <c r="CW17" s="622"/>
      <c r="CX17" s="622"/>
      <c r="CY17" s="623"/>
      <c r="CZ17" s="659">
        <v>10.199999999999999</v>
      </c>
      <c r="DA17" s="659"/>
      <c r="DB17" s="659"/>
      <c r="DC17" s="659"/>
      <c r="DD17" s="627" t="s">
        <v>131</v>
      </c>
      <c r="DE17" s="622"/>
      <c r="DF17" s="622"/>
      <c r="DG17" s="622"/>
      <c r="DH17" s="622"/>
      <c r="DI17" s="622"/>
      <c r="DJ17" s="622"/>
      <c r="DK17" s="622"/>
      <c r="DL17" s="622"/>
      <c r="DM17" s="622"/>
      <c r="DN17" s="622"/>
      <c r="DO17" s="622"/>
      <c r="DP17" s="623"/>
      <c r="DQ17" s="627">
        <v>6819419</v>
      </c>
      <c r="DR17" s="622"/>
      <c r="DS17" s="622"/>
      <c r="DT17" s="622"/>
      <c r="DU17" s="622"/>
      <c r="DV17" s="622"/>
      <c r="DW17" s="622"/>
      <c r="DX17" s="622"/>
      <c r="DY17" s="622"/>
      <c r="DZ17" s="622"/>
      <c r="EA17" s="622"/>
      <c r="EB17" s="622"/>
      <c r="EC17" s="658"/>
    </row>
    <row r="18" spans="2:133" ht="11.25" customHeight="1">
      <c r="B18" s="618" t="s">
        <v>271</v>
      </c>
      <c r="C18" s="619"/>
      <c r="D18" s="619"/>
      <c r="E18" s="619"/>
      <c r="F18" s="619"/>
      <c r="G18" s="619"/>
      <c r="H18" s="619"/>
      <c r="I18" s="619"/>
      <c r="J18" s="619"/>
      <c r="K18" s="619"/>
      <c r="L18" s="619"/>
      <c r="M18" s="619"/>
      <c r="N18" s="619"/>
      <c r="O18" s="619"/>
      <c r="P18" s="619"/>
      <c r="Q18" s="620"/>
      <c r="R18" s="621">
        <v>185397</v>
      </c>
      <c r="S18" s="622"/>
      <c r="T18" s="622"/>
      <c r="U18" s="622"/>
      <c r="V18" s="622"/>
      <c r="W18" s="622"/>
      <c r="X18" s="622"/>
      <c r="Y18" s="623"/>
      <c r="Z18" s="659">
        <v>0.3</v>
      </c>
      <c r="AA18" s="659"/>
      <c r="AB18" s="659"/>
      <c r="AC18" s="659"/>
      <c r="AD18" s="660">
        <v>185397</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242</v>
      </c>
      <c r="BP18" s="659"/>
      <c r="BQ18" s="659"/>
      <c r="BR18" s="659"/>
      <c r="BS18" s="660" t="s">
        <v>131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242</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c r="B19" s="618" t="s">
        <v>274</v>
      </c>
      <c r="C19" s="619"/>
      <c r="D19" s="619"/>
      <c r="E19" s="619"/>
      <c r="F19" s="619"/>
      <c r="G19" s="619"/>
      <c r="H19" s="619"/>
      <c r="I19" s="619"/>
      <c r="J19" s="619"/>
      <c r="K19" s="619"/>
      <c r="L19" s="619"/>
      <c r="M19" s="619"/>
      <c r="N19" s="619"/>
      <c r="O19" s="619"/>
      <c r="P19" s="619"/>
      <c r="Q19" s="620"/>
      <c r="R19" s="621">
        <v>176346</v>
      </c>
      <c r="S19" s="622"/>
      <c r="T19" s="622"/>
      <c r="U19" s="622"/>
      <c r="V19" s="622"/>
      <c r="W19" s="622"/>
      <c r="X19" s="622"/>
      <c r="Y19" s="623"/>
      <c r="Z19" s="659">
        <v>0.2</v>
      </c>
      <c r="AA19" s="659"/>
      <c r="AB19" s="659"/>
      <c r="AC19" s="659"/>
      <c r="AD19" s="660">
        <v>176346</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802887</v>
      </c>
      <c r="BH19" s="622"/>
      <c r="BI19" s="622"/>
      <c r="BJ19" s="622"/>
      <c r="BK19" s="622"/>
      <c r="BL19" s="622"/>
      <c r="BM19" s="622"/>
      <c r="BN19" s="623"/>
      <c r="BO19" s="659">
        <v>3.5</v>
      </c>
      <c r="BP19" s="659"/>
      <c r="BQ19" s="659"/>
      <c r="BR19" s="659"/>
      <c r="BS19" s="660" t="s">
        <v>242</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242</v>
      </c>
      <c r="DA19" s="659"/>
      <c r="DB19" s="659"/>
      <c r="DC19" s="659"/>
      <c r="DD19" s="627" t="s">
        <v>131</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c r="B20" s="688" t="s">
        <v>277</v>
      </c>
      <c r="C20" s="689"/>
      <c r="D20" s="689"/>
      <c r="E20" s="689"/>
      <c r="F20" s="689"/>
      <c r="G20" s="689"/>
      <c r="H20" s="689"/>
      <c r="I20" s="689"/>
      <c r="J20" s="689"/>
      <c r="K20" s="689"/>
      <c r="L20" s="689"/>
      <c r="M20" s="689"/>
      <c r="N20" s="689"/>
      <c r="O20" s="689"/>
      <c r="P20" s="689"/>
      <c r="Q20" s="690"/>
      <c r="R20" s="621">
        <v>9051</v>
      </c>
      <c r="S20" s="622"/>
      <c r="T20" s="622"/>
      <c r="U20" s="622"/>
      <c r="V20" s="622"/>
      <c r="W20" s="622"/>
      <c r="X20" s="622"/>
      <c r="Y20" s="623"/>
      <c r="Z20" s="659">
        <v>0</v>
      </c>
      <c r="AA20" s="659"/>
      <c r="AB20" s="659"/>
      <c r="AC20" s="659"/>
      <c r="AD20" s="660">
        <v>9051</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802887</v>
      </c>
      <c r="BH20" s="622"/>
      <c r="BI20" s="622"/>
      <c r="BJ20" s="622"/>
      <c r="BK20" s="622"/>
      <c r="BL20" s="622"/>
      <c r="BM20" s="622"/>
      <c r="BN20" s="623"/>
      <c r="BO20" s="659">
        <v>3.5</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67798603</v>
      </c>
      <c r="CS20" s="622"/>
      <c r="CT20" s="622"/>
      <c r="CU20" s="622"/>
      <c r="CV20" s="622"/>
      <c r="CW20" s="622"/>
      <c r="CX20" s="622"/>
      <c r="CY20" s="623"/>
      <c r="CZ20" s="659">
        <v>100</v>
      </c>
      <c r="DA20" s="659"/>
      <c r="DB20" s="659"/>
      <c r="DC20" s="659"/>
      <c r="DD20" s="627">
        <v>5458588</v>
      </c>
      <c r="DE20" s="622"/>
      <c r="DF20" s="622"/>
      <c r="DG20" s="622"/>
      <c r="DH20" s="622"/>
      <c r="DI20" s="622"/>
      <c r="DJ20" s="622"/>
      <c r="DK20" s="622"/>
      <c r="DL20" s="622"/>
      <c r="DM20" s="622"/>
      <c r="DN20" s="622"/>
      <c r="DO20" s="622"/>
      <c r="DP20" s="623"/>
      <c r="DQ20" s="627">
        <v>43724353</v>
      </c>
      <c r="DR20" s="622"/>
      <c r="DS20" s="622"/>
      <c r="DT20" s="622"/>
      <c r="DU20" s="622"/>
      <c r="DV20" s="622"/>
      <c r="DW20" s="622"/>
      <c r="DX20" s="622"/>
      <c r="DY20" s="622"/>
      <c r="DZ20" s="622"/>
      <c r="EA20" s="622"/>
      <c r="EB20" s="622"/>
      <c r="EC20" s="658"/>
    </row>
    <row r="21" spans="2:133" ht="11.25" customHeight="1">
      <c r="B21" s="618" t="s">
        <v>280</v>
      </c>
      <c r="C21" s="619"/>
      <c r="D21" s="619"/>
      <c r="E21" s="619"/>
      <c r="F21" s="619"/>
      <c r="G21" s="619"/>
      <c r="H21" s="619"/>
      <c r="I21" s="619"/>
      <c r="J21" s="619"/>
      <c r="K21" s="619"/>
      <c r="L21" s="619"/>
      <c r="M21" s="619"/>
      <c r="N21" s="619"/>
      <c r="O21" s="619"/>
      <c r="P21" s="619"/>
      <c r="Q21" s="620"/>
      <c r="R21" s="621">
        <v>10766006</v>
      </c>
      <c r="S21" s="622"/>
      <c r="T21" s="622"/>
      <c r="U21" s="622"/>
      <c r="V21" s="622"/>
      <c r="W21" s="622"/>
      <c r="X21" s="622"/>
      <c r="Y21" s="623"/>
      <c r="Z21" s="659">
        <v>14.8</v>
      </c>
      <c r="AA21" s="659"/>
      <c r="AB21" s="659"/>
      <c r="AC21" s="659"/>
      <c r="AD21" s="660">
        <v>9514826</v>
      </c>
      <c r="AE21" s="660"/>
      <c r="AF21" s="660"/>
      <c r="AG21" s="660"/>
      <c r="AH21" s="660"/>
      <c r="AI21" s="660"/>
      <c r="AJ21" s="660"/>
      <c r="AK21" s="660"/>
      <c r="AL21" s="624">
        <v>25.3</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16728</v>
      </c>
      <c r="BH21" s="622"/>
      <c r="BI21" s="622"/>
      <c r="BJ21" s="622"/>
      <c r="BK21" s="622"/>
      <c r="BL21" s="622"/>
      <c r="BM21" s="622"/>
      <c r="BN21" s="623"/>
      <c r="BO21" s="659">
        <v>0.1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282</v>
      </c>
      <c r="C22" s="619"/>
      <c r="D22" s="619"/>
      <c r="E22" s="619"/>
      <c r="F22" s="619"/>
      <c r="G22" s="619"/>
      <c r="H22" s="619"/>
      <c r="I22" s="619"/>
      <c r="J22" s="619"/>
      <c r="K22" s="619"/>
      <c r="L22" s="619"/>
      <c r="M22" s="619"/>
      <c r="N22" s="619"/>
      <c r="O22" s="619"/>
      <c r="P22" s="619"/>
      <c r="Q22" s="620"/>
      <c r="R22" s="621">
        <v>9514826</v>
      </c>
      <c r="S22" s="622"/>
      <c r="T22" s="622"/>
      <c r="U22" s="622"/>
      <c r="V22" s="622"/>
      <c r="W22" s="622"/>
      <c r="X22" s="622"/>
      <c r="Y22" s="623"/>
      <c r="Z22" s="659">
        <v>13.1</v>
      </c>
      <c r="AA22" s="659"/>
      <c r="AB22" s="659"/>
      <c r="AC22" s="659"/>
      <c r="AD22" s="660">
        <v>9514826</v>
      </c>
      <c r="AE22" s="660"/>
      <c r="AF22" s="660"/>
      <c r="AG22" s="660"/>
      <c r="AH22" s="660"/>
      <c r="AI22" s="660"/>
      <c r="AJ22" s="660"/>
      <c r="AK22" s="660"/>
      <c r="AL22" s="624">
        <v>25.3</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242</v>
      </c>
      <c r="BH22" s="622"/>
      <c r="BI22" s="622"/>
      <c r="BJ22" s="622"/>
      <c r="BK22" s="622"/>
      <c r="BL22" s="622"/>
      <c r="BM22" s="622"/>
      <c r="BN22" s="623"/>
      <c r="BO22" s="659" t="s">
        <v>242</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285</v>
      </c>
      <c r="C23" s="619"/>
      <c r="D23" s="619"/>
      <c r="E23" s="619"/>
      <c r="F23" s="619"/>
      <c r="G23" s="619"/>
      <c r="H23" s="619"/>
      <c r="I23" s="619"/>
      <c r="J23" s="619"/>
      <c r="K23" s="619"/>
      <c r="L23" s="619"/>
      <c r="M23" s="619"/>
      <c r="N23" s="619"/>
      <c r="O23" s="619"/>
      <c r="P23" s="619"/>
      <c r="Q23" s="620"/>
      <c r="R23" s="621">
        <v>1250495</v>
      </c>
      <c r="S23" s="622"/>
      <c r="T23" s="622"/>
      <c r="U23" s="622"/>
      <c r="V23" s="622"/>
      <c r="W23" s="622"/>
      <c r="X23" s="622"/>
      <c r="Y23" s="623"/>
      <c r="Z23" s="659">
        <v>1.7</v>
      </c>
      <c r="AA23" s="659"/>
      <c r="AB23" s="659"/>
      <c r="AC23" s="659"/>
      <c r="AD23" s="660" t="s">
        <v>242</v>
      </c>
      <c r="AE23" s="660"/>
      <c r="AF23" s="660"/>
      <c r="AG23" s="660"/>
      <c r="AH23" s="660"/>
      <c r="AI23" s="660"/>
      <c r="AJ23" s="660"/>
      <c r="AK23" s="660"/>
      <c r="AL23" s="624" t="s">
        <v>242</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786159</v>
      </c>
      <c r="BH23" s="622"/>
      <c r="BI23" s="622"/>
      <c r="BJ23" s="622"/>
      <c r="BK23" s="622"/>
      <c r="BL23" s="622"/>
      <c r="BM23" s="622"/>
      <c r="BN23" s="623"/>
      <c r="BO23" s="659">
        <v>3.4</v>
      </c>
      <c r="BP23" s="659"/>
      <c r="BQ23" s="659"/>
      <c r="BR23" s="659"/>
      <c r="BS23" s="660" t="s">
        <v>242</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c r="B24" s="618" t="s">
        <v>292</v>
      </c>
      <c r="C24" s="619"/>
      <c r="D24" s="619"/>
      <c r="E24" s="619"/>
      <c r="F24" s="619"/>
      <c r="G24" s="619"/>
      <c r="H24" s="619"/>
      <c r="I24" s="619"/>
      <c r="J24" s="619"/>
      <c r="K24" s="619"/>
      <c r="L24" s="619"/>
      <c r="M24" s="619"/>
      <c r="N24" s="619"/>
      <c r="O24" s="619"/>
      <c r="P24" s="619"/>
      <c r="Q24" s="620"/>
      <c r="R24" s="621">
        <v>685</v>
      </c>
      <c r="S24" s="622"/>
      <c r="T24" s="622"/>
      <c r="U24" s="622"/>
      <c r="V24" s="622"/>
      <c r="W24" s="622"/>
      <c r="X24" s="622"/>
      <c r="Y24" s="623"/>
      <c r="Z24" s="659">
        <v>0</v>
      </c>
      <c r="AA24" s="659"/>
      <c r="AB24" s="659"/>
      <c r="AC24" s="659"/>
      <c r="AD24" s="660" t="s">
        <v>131</v>
      </c>
      <c r="AE24" s="660"/>
      <c r="AF24" s="660"/>
      <c r="AG24" s="660"/>
      <c r="AH24" s="660"/>
      <c r="AI24" s="660"/>
      <c r="AJ24" s="660"/>
      <c r="AK24" s="660"/>
      <c r="AL24" s="624" t="s">
        <v>131</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33802662</v>
      </c>
      <c r="CS24" s="677"/>
      <c r="CT24" s="677"/>
      <c r="CU24" s="677"/>
      <c r="CV24" s="677"/>
      <c r="CW24" s="677"/>
      <c r="CX24" s="677"/>
      <c r="CY24" s="702"/>
      <c r="CZ24" s="703">
        <v>49.9</v>
      </c>
      <c r="DA24" s="685"/>
      <c r="DB24" s="685"/>
      <c r="DC24" s="705"/>
      <c r="DD24" s="701">
        <v>21728122</v>
      </c>
      <c r="DE24" s="677"/>
      <c r="DF24" s="677"/>
      <c r="DG24" s="677"/>
      <c r="DH24" s="677"/>
      <c r="DI24" s="677"/>
      <c r="DJ24" s="677"/>
      <c r="DK24" s="702"/>
      <c r="DL24" s="701">
        <v>21660608</v>
      </c>
      <c r="DM24" s="677"/>
      <c r="DN24" s="677"/>
      <c r="DO24" s="677"/>
      <c r="DP24" s="677"/>
      <c r="DQ24" s="677"/>
      <c r="DR24" s="677"/>
      <c r="DS24" s="677"/>
      <c r="DT24" s="677"/>
      <c r="DU24" s="677"/>
      <c r="DV24" s="702"/>
      <c r="DW24" s="703">
        <v>56.4</v>
      </c>
      <c r="DX24" s="685"/>
      <c r="DY24" s="685"/>
      <c r="DZ24" s="685"/>
      <c r="EA24" s="685"/>
      <c r="EB24" s="685"/>
      <c r="EC24" s="704"/>
    </row>
    <row r="25" spans="2:133" ht="11.25" customHeight="1">
      <c r="B25" s="618" t="s">
        <v>295</v>
      </c>
      <c r="C25" s="619"/>
      <c r="D25" s="619"/>
      <c r="E25" s="619"/>
      <c r="F25" s="619"/>
      <c r="G25" s="619"/>
      <c r="H25" s="619"/>
      <c r="I25" s="619"/>
      <c r="J25" s="619"/>
      <c r="K25" s="619"/>
      <c r="L25" s="619"/>
      <c r="M25" s="619"/>
      <c r="N25" s="619"/>
      <c r="O25" s="619"/>
      <c r="P25" s="619"/>
      <c r="Q25" s="620"/>
      <c r="R25" s="621">
        <v>39392055</v>
      </c>
      <c r="S25" s="622"/>
      <c r="T25" s="622"/>
      <c r="U25" s="622"/>
      <c r="V25" s="622"/>
      <c r="W25" s="622"/>
      <c r="X25" s="622"/>
      <c r="Y25" s="623"/>
      <c r="Z25" s="659">
        <v>54.2</v>
      </c>
      <c r="AA25" s="659"/>
      <c r="AB25" s="659"/>
      <c r="AC25" s="659"/>
      <c r="AD25" s="660">
        <v>37354716</v>
      </c>
      <c r="AE25" s="660"/>
      <c r="AF25" s="660"/>
      <c r="AG25" s="660"/>
      <c r="AH25" s="660"/>
      <c r="AI25" s="660"/>
      <c r="AJ25" s="660"/>
      <c r="AK25" s="660"/>
      <c r="AL25" s="624">
        <v>99.4</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242</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11540703</v>
      </c>
      <c r="CS25" s="634"/>
      <c r="CT25" s="634"/>
      <c r="CU25" s="634"/>
      <c r="CV25" s="634"/>
      <c r="CW25" s="634"/>
      <c r="CX25" s="634"/>
      <c r="CY25" s="635"/>
      <c r="CZ25" s="624">
        <v>17</v>
      </c>
      <c r="DA25" s="636"/>
      <c r="DB25" s="636"/>
      <c r="DC25" s="637"/>
      <c r="DD25" s="627">
        <v>10656147</v>
      </c>
      <c r="DE25" s="634"/>
      <c r="DF25" s="634"/>
      <c r="DG25" s="634"/>
      <c r="DH25" s="634"/>
      <c r="DI25" s="634"/>
      <c r="DJ25" s="634"/>
      <c r="DK25" s="635"/>
      <c r="DL25" s="627">
        <v>10644711</v>
      </c>
      <c r="DM25" s="634"/>
      <c r="DN25" s="634"/>
      <c r="DO25" s="634"/>
      <c r="DP25" s="634"/>
      <c r="DQ25" s="634"/>
      <c r="DR25" s="634"/>
      <c r="DS25" s="634"/>
      <c r="DT25" s="634"/>
      <c r="DU25" s="634"/>
      <c r="DV25" s="635"/>
      <c r="DW25" s="624">
        <v>27.7</v>
      </c>
      <c r="DX25" s="636"/>
      <c r="DY25" s="636"/>
      <c r="DZ25" s="636"/>
      <c r="EA25" s="636"/>
      <c r="EB25" s="636"/>
      <c r="EC25" s="648"/>
    </row>
    <row r="26" spans="2:133" ht="11.25" customHeight="1">
      <c r="B26" s="618" t="s">
        <v>298</v>
      </c>
      <c r="C26" s="619"/>
      <c r="D26" s="619"/>
      <c r="E26" s="619"/>
      <c r="F26" s="619"/>
      <c r="G26" s="619"/>
      <c r="H26" s="619"/>
      <c r="I26" s="619"/>
      <c r="J26" s="619"/>
      <c r="K26" s="619"/>
      <c r="L26" s="619"/>
      <c r="M26" s="619"/>
      <c r="N26" s="619"/>
      <c r="O26" s="619"/>
      <c r="P26" s="619"/>
      <c r="Q26" s="620"/>
      <c r="R26" s="621">
        <v>18293</v>
      </c>
      <c r="S26" s="622"/>
      <c r="T26" s="622"/>
      <c r="U26" s="622"/>
      <c r="V26" s="622"/>
      <c r="W26" s="622"/>
      <c r="X26" s="622"/>
      <c r="Y26" s="623"/>
      <c r="Z26" s="659">
        <v>0</v>
      </c>
      <c r="AA26" s="659"/>
      <c r="AB26" s="659"/>
      <c r="AC26" s="659"/>
      <c r="AD26" s="660">
        <v>18293</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242</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7060978</v>
      </c>
      <c r="CS26" s="622"/>
      <c r="CT26" s="622"/>
      <c r="CU26" s="622"/>
      <c r="CV26" s="622"/>
      <c r="CW26" s="622"/>
      <c r="CX26" s="622"/>
      <c r="CY26" s="623"/>
      <c r="CZ26" s="624">
        <v>10.4</v>
      </c>
      <c r="DA26" s="636"/>
      <c r="DB26" s="636"/>
      <c r="DC26" s="637"/>
      <c r="DD26" s="627">
        <v>6571135</v>
      </c>
      <c r="DE26" s="622"/>
      <c r="DF26" s="622"/>
      <c r="DG26" s="622"/>
      <c r="DH26" s="622"/>
      <c r="DI26" s="622"/>
      <c r="DJ26" s="622"/>
      <c r="DK26" s="623"/>
      <c r="DL26" s="627" t="s">
        <v>131</v>
      </c>
      <c r="DM26" s="622"/>
      <c r="DN26" s="622"/>
      <c r="DO26" s="622"/>
      <c r="DP26" s="622"/>
      <c r="DQ26" s="622"/>
      <c r="DR26" s="622"/>
      <c r="DS26" s="622"/>
      <c r="DT26" s="622"/>
      <c r="DU26" s="622"/>
      <c r="DV26" s="623"/>
      <c r="DW26" s="624" t="s">
        <v>242</v>
      </c>
      <c r="DX26" s="636"/>
      <c r="DY26" s="636"/>
      <c r="DZ26" s="636"/>
      <c r="EA26" s="636"/>
      <c r="EB26" s="636"/>
      <c r="EC26" s="648"/>
    </row>
    <row r="27" spans="2:133" ht="11.25" customHeight="1">
      <c r="B27" s="618" t="s">
        <v>301</v>
      </c>
      <c r="C27" s="619"/>
      <c r="D27" s="619"/>
      <c r="E27" s="619"/>
      <c r="F27" s="619"/>
      <c r="G27" s="619"/>
      <c r="H27" s="619"/>
      <c r="I27" s="619"/>
      <c r="J27" s="619"/>
      <c r="K27" s="619"/>
      <c r="L27" s="619"/>
      <c r="M27" s="619"/>
      <c r="N27" s="619"/>
      <c r="O27" s="619"/>
      <c r="P27" s="619"/>
      <c r="Q27" s="620"/>
      <c r="R27" s="621">
        <v>183848</v>
      </c>
      <c r="S27" s="622"/>
      <c r="T27" s="622"/>
      <c r="U27" s="622"/>
      <c r="V27" s="622"/>
      <c r="W27" s="622"/>
      <c r="X27" s="622"/>
      <c r="Y27" s="623"/>
      <c r="Z27" s="659">
        <v>0.3</v>
      </c>
      <c r="AA27" s="659"/>
      <c r="AB27" s="659"/>
      <c r="AC27" s="659"/>
      <c r="AD27" s="660" t="s">
        <v>131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22887439</v>
      </c>
      <c r="BH27" s="622"/>
      <c r="BI27" s="622"/>
      <c r="BJ27" s="622"/>
      <c r="BK27" s="622"/>
      <c r="BL27" s="622"/>
      <c r="BM27" s="622"/>
      <c r="BN27" s="623"/>
      <c r="BO27" s="659">
        <v>100</v>
      </c>
      <c r="BP27" s="659"/>
      <c r="BQ27" s="659"/>
      <c r="BR27" s="659"/>
      <c r="BS27" s="660">
        <v>489144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15351139</v>
      </c>
      <c r="CS27" s="634"/>
      <c r="CT27" s="634"/>
      <c r="CU27" s="634"/>
      <c r="CV27" s="634"/>
      <c r="CW27" s="634"/>
      <c r="CX27" s="634"/>
      <c r="CY27" s="635"/>
      <c r="CZ27" s="624">
        <v>22.6</v>
      </c>
      <c r="DA27" s="636"/>
      <c r="DB27" s="636"/>
      <c r="DC27" s="637"/>
      <c r="DD27" s="627">
        <v>4252556</v>
      </c>
      <c r="DE27" s="634"/>
      <c r="DF27" s="634"/>
      <c r="DG27" s="634"/>
      <c r="DH27" s="634"/>
      <c r="DI27" s="634"/>
      <c r="DJ27" s="634"/>
      <c r="DK27" s="635"/>
      <c r="DL27" s="627">
        <v>4249672</v>
      </c>
      <c r="DM27" s="634"/>
      <c r="DN27" s="634"/>
      <c r="DO27" s="634"/>
      <c r="DP27" s="634"/>
      <c r="DQ27" s="634"/>
      <c r="DR27" s="634"/>
      <c r="DS27" s="634"/>
      <c r="DT27" s="634"/>
      <c r="DU27" s="634"/>
      <c r="DV27" s="635"/>
      <c r="DW27" s="624">
        <v>11.1</v>
      </c>
      <c r="DX27" s="636"/>
      <c r="DY27" s="636"/>
      <c r="DZ27" s="636"/>
      <c r="EA27" s="636"/>
      <c r="EB27" s="636"/>
      <c r="EC27" s="648"/>
    </row>
    <row r="28" spans="2:133" ht="11.25" customHeight="1">
      <c r="B28" s="618" t="s">
        <v>304</v>
      </c>
      <c r="C28" s="619"/>
      <c r="D28" s="619"/>
      <c r="E28" s="619"/>
      <c r="F28" s="619"/>
      <c r="G28" s="619"/>
      <c r="H28" s="619"/>
      <c r="I28" s="619"/>
      <c r="J28" s="619"/>
      <c r="K28" s="619"/>
      <c r="L28" s="619"/>
      <c r="M28" s="619"/>
      <c r="N28" s="619"/>
      <c r="O28" s="619"/>
      <c r="P28" s="619"/>
      <c r="Q28" s="620"/>
      <c r="R28" s="621">
        <v>404042</v>
      </c>
      <c r="S28" s="622"/>
      <c r="T28" s="622"/>
      <c r="U28" s="622"/>
      <c r="V28" s="622"/>
      <c r="W28" s="622"/>
      <c r="X28" s="622"/>
      <c r="Y28" s="623"/>
      <c r="Z28" s="659">
        <v>0.6</v>
      </c>
      <c r="AA28" s="659"/>
      <c r="AB28" s="659"/>
      <c r="AC28" s="659"/>
      <c r="AD28" s="660">
        <v>56894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6910820</v>
      </c>
      <c r="CS28" s="622"/>
      <c r="CT28" s="622"/>
      <c r="CU28" s="622"/>
      <c r="CV28" s="622"/>
      <c r="CW28" s="622"/>
      <c r="CX28" s="622"/>
      <c r="CY28" s="623"/>
      <c r="CZ28" s="624">
        <v>10.199999999999999</v>
      </c>
      <c r="DA28" s="636"/>
      <c r="DB28" s="636"/>
      <c r="DC28" s="637"/>
      <c r="DD28" s="627">
        <v>6819419</v>
      </c>
      <c r="DE28" s="622"/>
      <c r="DF28" s="622"/>
      <c r="DG28" s="622"/>
      <c r="DH28" s="622"/>
      <c r="DI28" s="622"/>
      <c r="DJ28" s="622"/>
      <c r="DK28" s="623"/>
      <c r="DL28" s="627">
        <v>6766225</v>
      </c>
      <c r="DM28" s="622"/>
      <c r="DN28" s="622"/>
      <c r="DO28" s="622"/>
      <c r="DP28" s="622"/>
      <c r="DQ28" s="622"/>
      <c r="DR28" s="622"/>
      <c r="DS28" s="622"/>
      <c r="DT28" s="622"/>
      <c r="DU28" s="622"/>
      <c r="DV28" s="623"/>
      <c r="DW28" s="624">
        <v>17.600000000000001</v>
      </c>
      <c r="DX28" s="636"/>
      <c r="DY28" s="636"/>
      <c r="DZ28" s="636"/>
      <c r="EA28" s="636"/>
      <c r="EB28" s="636"/>
      <c r="EC28" s="648"/>
    </row>
    <row r="29" spans="2:133" ht="11.25" customHeight="1">
      <c r="B29" s="618" t="s">
        <v>306</v>
      </c>
      <c r="C29" s="619"/>
      <c r="D29" s="619"/>
      <c r="E29" s="619"/>
      <c r="F29" s="619"/>
      <c r="G29" s="619"/>
      <c r="H29" s="619"/>
      <c r="I29" s="619"/>
      <c r="J29" s="619"/>
      <c r="K29" s="619"/>
      <c r="L29" s="619"/>
      <c r="M29" s="619"/>
      <c r="N29" s="619"/>
      <c r="O29" s="619"/>
      <c r="P29" s="619"/>
      <c r="Q29" s="620"/>
      <c r="R29" s="621">
        <v>441361</v>
      </c>
      <c r="S29" s="622"/>
      <c r="T29" s="622"/>
      <c r="U29" s="622"/>
      <c r="V29" s="622"/>
      <c r="W29" s="622"/>
      <c r="X29" s="622"/>
      <c r="Y29" s="623"/>
      <c r="Z29" s="659">
        <v>0.6</v>
      </c>
      <c r="AA29" s="659"/>
      <c r="AB29" s="659"/>
      <c r="AC29" s="659"/>
      <c r="AD29" s="660" t="s">
        <v>131</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6910703</v>
      </c>
      <c r="CS29" s="634"/>
      <c r="CT29" s="634"/>
      <c r="CU29" s="634"/>
      <c r="CV29" s="634"/>
      <c r="CW29" s="634"/>
      <c r="CX29" s="634"/>
      <c r="CY29" s="635"/>
      <c r="CZ29" s="624">
        <v>10.199999999999999</v>
      </c>
      <c r="DA29" s="636"/>
      <c r="DB29" s="636"/>
      <c r="DC29" s="637"/>
      <c r="DD29" s="627">
        <v>6819302</v>
      </c>
      <c r="DE29" s="634"/>
      <c r="DF29" s="634"/>
      <c r="DG29" s="634"/>
      <c r="DH29" s="634"/>
      <c r="DI29" s="634"/>
      <c r="DJ29" s="634"/>
      <c r="DK29" s="635"/>
      <c r="DL29" s="627">
        <v>6766108</v>
      </c>
      <c r="DM29" s="634"/>
      <c r="DN29" s="634"/>
      <c r="DO29" s="634"/>
      <c r="DP29" s="634"/>
      <c r="DQ29" s="634"/>
      <c r="DR29" s="634"/>
      <c r="DS29" s="634"/>
      <c r="DT29" s="634"/>
      <c r="DU29" s="634"/>
      <c r="DV29" s="635"/>
      <c r="DW29" s="624">
        <v>17.600000000000001</v>
      </c>
      <c r="DX29" s="636"/>
      <c r="DY29" s="636"/>
      <c r="DZ29" s="636"/>
      <c r="EA29" s="636"/>
      <c r="EB29" s="636"/>
      <c r="EC29" s="648"/>
    </row>
    <row r="30" spans="2:133" ht="11.25" customHeight="1">
      <c r="B30" s="618" t="s">
        <v>309</v>
      </c>
      <c r="C30" s="619"/>
      <c r="D30" s="619"/>
      <c r="E30" s="619"/>
      <c r="F30" s="619"/>
      <c r="G30" s="619"/>
      <c r="H30" s="619"/>
      <c r="I30" s="619"/>
      <c r="J30" s="619"/>
      <c r="K30" s="619"/>
      <c r="L30" s="619"/>
      <c r="M30" s="619"/>
      <c r="N30" s="619"/>
      <c r="O30" s="619"/>
      <c r="P30" s="619"/>
      <c r="Q30" s="620"/>
      <c r="R30" s="621">
        <v>11748258</v>
      </c>
      <c r="S30" s="622"/>
      <c r="T30" s="622"/>
      <c r="U30" s="622"/>
      <c r="V30" s="622"/>
      <c r="W30" s="622"/>
      <c r="X30" s="622"/>
      <c r="Y30" s="623"/>
      <c r="Z30" s="659">
        <v>16.2</v>
      </c>
      <c r="AA30" s="659"/>
      <c r="AB30" s="659"/>
      <c r="AC30" s="659"/>
      <c r="AD30" s="660" t="s">
        <v>242</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6755114</v>
      </c>
      <c r="CS30" s="622"/>
      <c r="CT30" s="622"/>
      <c r="CU30" s="622"/>
      <c r="CV30" s="622"/>
      <c r="CW30" s="622"/>
      <c r="CX30" s="622"/>
      <c r="CY30" s="623"/>
      <c r="CZ30" s="624">
        <v>10</v>
      </c>
      <c r="DA30" s="636"/>
      <c r="DB30" s="636"/>
      <c r="DC30" s="637"/>
      <c r="DD30" s="627">
        <v>6663713</v>
      </c>
      <c r="DE30" s="622"/>
      <c r="DF30" s="622"/>
      <c r="DG30" s="622"/>
      <c r="DH30" s="622"/>
      <c r="DI30" s="622"/>
      <c r="DJ30" s="622"/>
      <c r="DK30" s="623"/>
      <c r="DL30" s="627">
        <v>6610542</v>
      </c>
      <c r="DM30" s="622"/>
      <c r="DN30" s="622"/>
      <c r="DO30" s="622"/>
      <c r="DP30" s="622"/>
      <c r="DQ30" s="622"/>
      <c r="DR30" s="622"/>
      <c r="DS30" s="622"/>
      <c r="DT30" s="622"/>
      <c r="DU30" s="622"/>
      <c r="DV30" s="623"/>
      <c r="DW30" s="624">
        <v>17.2</v>
      </c>
      <c r="DX30" s="636"/>
      <c r="DY30" s="636"/>
      <c r="DZ30" s="636"/>
      <c r="EA30" s="636"/>
      <c r="EB30" s="636"/>
      <c r="EC30" s="648"/>
    </row>
    <row r="31" spans="2:133" ht="11.25" customHeight="1">
      <c r="B31" s="688" t="s">
        <v>313</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3" t="s">
        <v>314</v>
      </c>
      <c r="AQ31" s="694"/>
      <c r="AR31" s="694"/>
      <c r="AS31" s="694"/>
      <c r="AT31" s="695" t="s">
        <v>315</v>
      </c>
      <c r="AU31" s="218"/>
      <c r="AV31" s="218"/>
      <c r="AW31" s="218"/>
      <c r="AX31" s="679" t="s">
        <v>191</v>
      </c>
      <c r="AY31" s="680"/>
      <c r="AZ31" s="680"/>
      <c r="BA31" s="680"/>
      <c r="BB31" s="680"/>
      <c r="BC31" s="680"/>
      <c r="BD31" s="680"/>
      <c r="BE31" s="680"/>
      <c r="BF31" s="681"/>
      <c r="BG31" s="683">
        <v>99</v>
      </c>
      <c r="BH31" s="684"/>
      <c r="BI31" s="684"/>
      <c r="BJ31" s="684"/>
      <c r="BK31" s="684"/>
      <c r="BL31" s="684"/>
      <c r="BM31" s="685">
        <v>96.1</v>
      </c>
      <c r="BN31" s="684"/>
      <c r="BO31" s="684"/>
      <c r="BP31" s="684"/>
      <c r="BQ31" s="686"/>
      <c r="BR31" s="683">
        <v>98.8</v>
      </c>
      <c r="BS31" s="684"/>
      <c r="BT31" s="684"/>
      <c r="BU31" s="684"/>
      <c r="BV31" s="684"/>
      <c r="BW31" s="684"/>
      <c r="BX31" s="685">
        <v>95.2</v>
      </c>
      <c r="BY31" s="684"/>
      <c r="BZ31" s="684"/>
      <c r="CA31" s="684"/>
      <c r="CB31" s="686"/>
      <c r="CD31" s="642"/>
      <c r="CE31" s="643"/>
      <c r="CF31" s="618" t="s">
        <v>316</v>
      </c>
      <c r="CG31" s="619"/>
      <c r="CH31" s="619"/>
      <c r="CI31" s="619"/>
      <c r="CJ31" s="619"/>
      <c r="CK31" s="619"/>
      <c r="CL31" s="619"/>
      <c r="CM31" s="619"/>
      <c r="CN31" s="619"/>
      <c r="CO31" s="619"/>
      <c r="CP31" s="619"/>
      <c r="CQ31" s="620"/>
      <c r="CR31" s="621">
        <v>155589</v>
      </c>
      <c r="CS31" s="634"/>
      <c r="CT31" s="634"/>
      <c r="CU31" s="634"/>
      <c r="CV31" s="634"/>
      <c r="CW31" s="634"/>
      <c r="CX31" s="634"/>
      <c r="CY31" s="635"/>
      <c r="CZ31" s="624">
        <v>0.2</v>
      </c>
      <c r="DA31" s="636"/>
      <c r="DB31" s="636"/>
      <c r="DC31" s="637"/>
      <c r="DD31" s="627">
        <v>155589</v>
      </c>
      <c r="DE31" s="634"/>
      <c r="DF31" s="634"/>
      <c r="DG31" s="634"/>
      <c r="DH31" s="634"/>
      <c r="DI31" s="634"/>
      <c r="DJ31" s="634"/>
      <c r="DK31" s="635"/>
      <c r="DL31" s="627">
        <v>155566</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317</v>
      </c>
      <c r="C32" s="619"/>
      <c r="D32" s="619"/>
      <c r="E32" s="619"/>
      <c r="F32" s="619"/>
      <c r="G32" s="619"/>
      <c r="H32" s="619"/>
      <c r="I32" s="619"/>
      <c r="J32" s="619"/>
      <c r="K32" s="619"/>
      <c r="L32" s="619"/>
      <c r="M32" s="619"/>
      <c r="N32" s="619"/>
      <c r="O32" s="619"/>
      <c r="P32" s="619"/>
      <c r="Q32" s="620"/>
      <c r="R32" s="621">
        <v>4973467</v>
      </c>
      <c r="S32" s="622"/>
      <c r="T32" s="622"/>
      <c r="U32" s="622"/>
      <c r="V32" s="622"/>
      <c r="W32" s="622"/>
      <c r="X32" s="622"/>
      <c r="Y32" s="623"/>
      <c r="Z32" s="659">
        <v>6.8</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318</v>
      </c>
      <c r="AX32" s="618" t="s">
        <v>319</v>
      </c>
      <c r="AY32" s="619"/>
      <c r="AZ32" s="619"/>
      <c r="BA32" s="619"/>
      <c r="BB32" s="619"/>
      <c r="BC32" s="619"/>
      <c r="BD32" s="619"/>
      <c r="BE32" s="619"/>
      <c r="BF32" s="620"/>
      <c r="BG32" s="687">
        <v>98.9</v>
      </c>
      <c r="BH32" s="634"/>
      <c r="BI32" s="634"/>
      <c r="BJ32" s="634"/>
      <c r="BK32" s="634"/>
      <c r="BL32" s="634"/>
      <c r="BM32" s="625">
        <v>95.7</v>
      </c>
      <c r="BN32" s="634"/>
      <c r="BO32" s="634"/>
      <c r="BP32" s="634"/>
      <c r="BQ32" s="657"/>
      <c r="BR32" s="687">
        <v>98.8</v>
      </c>
      <c r="BS32" s="634"/>
      <c r="BT32" s="634"/>
      <c r="BU32" s="634"/>
      <c r="BV32" s="634"/>
      <c r="BW32" s="634"/>
      <c r="BX32" s="625">
        <v>95.1</v>
      </c>
      <c r="BY32" s="634"/>
      <c r="BZ32" s="634"/>
      <c r="CA32" s="634"/>
      <c r="CB32" s="657"/>
      <c r="CD32" s="644"/>
      <c r="CE32" s="645"/>
      <c r="CF32" s="618" t="s">
        <v>320</v>
      </c>
      <c r="CG32" s="619"/>
      <c r="CH32" s="619"/>
      <c r="CI32" s="619"/>
      <c r="CJ32" s="619"/>
      <c r="CK32" s="619"/>
      <c r="CL32" s="619"/>
      <c r="CM32" s="619"/>
      <c r="CN32" s="619"/>
      <c r="CO32" s="619"/>
      <c r="CP32" s="619"/>
      <c r="CQ32" s="620"/>
      <c r="CR32" s="621">
        <v>117</v>
      </c>
      <c r="CS32" s="622"/>
      <c r="CT32" s="622"/>
      <c r="CU32" s="622"/>
      <c r="CV32" s="622"/>
      <c r="CW32" s="622"/>
      <c r="CX32" s="622"/>
      <c r="CY32" s="623"/>
      <c r="CZ32" s="624">
        <v>0</v>
      </c>
      <c r="DA32" s="636"/>
      <c r="DB32" s="636"/>
      <c r="DC32" s="637"/>
      <c r="DD32" s="627">
        <v>117</v>
      </c>
      <c r="DE32" s="622"/>
      <c r="DF32" s="622"/>
      <c r="DG32" s="622"/>
      <c r="DH32" s="622"/>
      <c r="DI32" s="622"/>
      <c r="DJ32" s="622"/>
      <c r="DK32" s="623"/>
      <c r="DL32" s="627">
        <v>117</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321</v>
      </c>
      <c r="C33" s="619"/>
      <c r="D33" s="619"/>
      <c r="E33" s="619"/>
      <c r="F33" s="619"/>
      <c r="G33" s="619"/>
      <c r="H33" s="619"/>
      <c r="I33" s="619"/>
      <c r="J33" s="619"/>
      <c r="K33" s="619"/>
      <c r="L33" s="619"/>
      <c r="M33" s="619"/>
      <c r="N33" s="619"/>
      <c r="O33" s="619"/>
      <c r="P33" s="619"/>
      <c r="Q33" s="620"/>
      <c r="R33" s="621">
        <v>296182</v>
      </c>
      <c r="S33" s="622"/>
      <c r="T33" s="622"/>
      <c r="U33" s="622"/>
      <c r="V33" s="622"/>
      <c r="W33" s="622"/>
      <c r="X33" s="622"/>
      <c r="Y33" s="623"/>
      <c r="Z33" s="659">
        <v>0.4</v>
      </c>
      <c r="AA33" s="659"/>
      <c r="AB33" s="659"/>
      <c r="AC33" s="659"/>
      <c r="AD33" s="660">
        <v>131125</v>
      </c>
      <c r="AE33" s="660"/>
      <c r="AF33" s="660"/>
      <c r="AG33" s="660"/>
      <c r="AH33" s="660"/>
      <c r="AI33" s="660"/>
      <c r="AJ33" s="660"/>
      <c r="AK33" s="660"/>
      <c r="AL33" s="624">
        <v>0.3</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v>
      </c>
      <c r="BH33" s="606"/>
      <c r="BI33" s="606"/>
      <c r="BJ33" s="606"/>
      <c r="BK33" s="606"/>
      <c r="BL33" s="606"/>
      <c r="BM33" s="652">
        <v>96.2</v>
      </c>
      <c r="BN33" s="606"/>
      <c r="BO33" s="606"/>
      <c r="BP33" s="606"/>
      <c r="BQ33" s="669"/>
      <c r="BR33" s="682">
        <v>98.6</v>
      </c>
      <c r="BS33" s="606"/>
      <c r="BT33" s="606"/>
      <c r="BU33" s="606"/>
      <c r="BV33" s="606"/>
      <c r="BW33" s="606"/>
      <c r="BX33" s="652">
        <v>94.8</v>
      </c>
      <c r="BY33" s="606"/>
      <c r="BZ33" s="606"/>
      <c r="CA33" s="606"/>
      <c r="CB33" s="669"/>
      <c r="CD33" s="618" t="s">
        <v>323</v>
      </c>
      <c r="CE33" s="619"/>
      <c r="CF33" s="619"/>
      <c r="CG33" s="619"/>
      <c r="CH33" s="619"/>
      <c r="CI33" s="619"/>
      <c r="CJ33" s="619"/>
      <c r="CK33" s="619"/>
      <c r="CL33" s="619"/>
      <c r="CM33" s="619"/>
      <c r="CN33" s="619"/>
      <c r="CO33" s="619"/>
      <c r="CP33" s="619"/>
      <c r="CQ33" s="620"/>
      <c r="CR33" s="621">
        <v>28537353</v>
      </c>
      <c r="CS33" s="634"/>
      <c r="CT33" s="634"/>
      <c r="CU33" s="634"/>
      <c r="CV33" s="634"/>
      <c r="CW33" s="634"/>
      <c r="CX33" s="634"/>
      <c r="CY33" s="635"/>
      <c r="CZ33" s="624">
        <v>42.1</v>
      </c>
      <c r="DA33" s="636"/>
      <c r="DB33" s="636"/>
      <c r="DC33" s="637"/>
      <c r="DD33" s="627">
        <v>20285040</v>
      </c>
      <c r="DE33" s="634"/>
      <c r="DF33" s="634"/>
      <c r="DG33" s="634"/>
      <c r="DH33" s="634"/>
      <c r="DI33" s="634"/>
      <c r="DJ33" s="634"/>
      <c r="DK33" s="635"/>
      <c r="DL33" s="627">
        <v>14018200</v>
      </c>
      <c r="DM33" s="634"/>
      <c r="DN33" s="634"/>
      <c r="DO33" s="634"/>
      <c r="DP33" s="634"/>
      <c r="DQ33" s="634"/>
      <c r="DR33" s="634"/>
      <c r="DS33" s="634"/>
      <c r="DT33" s="634"/>
      <c r="DU33" s="634"/>
      <c r="DV33" s="635"/>
      <c r="DW33" s="624">
        <v>36.5</v>
      </c>
      <c r="DX33" s="636"/>
      <c r="DY33" s="636"/>
      <c r="DZ33" s="636"/>
      <c r="EA33" s="636"/>
      <c r="EB33" s="636"/>
      <c r="EC33" s="648"/>
    </row>
    <row r="34" spans="2:133" ht="11.25" customHeight="1">
      <c r="B34" s="618" t="s">
        <v>324</v>
      </c>
      <c r="C34" s="619"/>
      <c r="D34" s="619"/>
      <c r="E34" s="619"/>
      <c r="F34" s="619"/>
      <c r="G34" s="619"/>
      <c r="H34" s="619"/>
      <c r="I34" s="619"/>
      <c r="J34" s="619"/>
      <c r="K34" s="619"/>
      <c r="L34" s="619"/>
      <c r="M34" s="619"/>
      <c r="N34" s="619"/>
      <c r="O34" s="619"/>
      <c r="P34" s="619"/>
      <c r="Q34" s="620"/>
      <c r="R34" s="621">
        <v>846355</v>
      </c>
      <c r="S34" s="622"/>
      <c r="T34" s="622"/>
      <c r="U34" s="622"/>
      <c r="V34" s="622"/>
      <c r="W34" s="622"/>
      <c r="X34" s="622"/>
      <c r="Y34" s="623"/>
      <c r="Z34" s="659">
        <v>1.2</v>
      </c>
      <c r="AA34" s="659"/>
      <c r="AB34" s="659"/>
      <c r="AC34" s="659"/>
      <c r="AD34" s="660" t="s">
        <v>242</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10247109</v>
      </c>
      <c r="CS34" s="622"/>
      <c r="CT34" s="622"/>
      <c r="CU34" s="622"/>
      <c r="CV34" s="622"/>
      <c r="CW34" s="622"/>
      <c r="CX34" s="622"/>
      <c r="CY34" s="623"/>
      <c r="CZ34" s="624">
        <v>15.1</v>
      </c>
      <c r="DA34" s="636"/>
      <c r="DB34" s="636"/>
      <c r="DC34" s="637"/>
      <c r="DD34" s="627">
        <v>7189093</v>
      </c>
      <c r="DE34" s="622"/>
      <c r="DF34" s="622"/>
      <c r="DG34" s="622"/>
      <c r="DH34" s="622"/>
      <c r="DI34" s="622"/>
      <c r="DJ34" s="622"/>
      <c r="DK34" s="623"/>
      <c r="DL34" s="627">
        <v>6883802</v>
      </c>
      <c r="DM34" s="622"/>
      <c r="DN34" s="622"/>
      <c r="DO34" s="622"/>
      <c r="DP34" s="622"/>
      <c r="DQ34" s="622"/>
      <c r="DR34" s="622"/>
      <c r="DS34" s="622"/>
      <c r="DT34" s="622"/>
      <c r="DU34" s="622"/>
      <c r="DV34" s="623"/>
      <c r="DW34" s="624">
        <v>17.899999999999999</v>
      </c>
      <c r="DX34" s="636"/>
      <c r="DY34" s="636"/>
      <c r="DZ34" s="636"/>
      <c r="EA34" s="636"/>
      <c r="EB34" s="636"/>
      <c r="EC34" s="648"/>
    </row>
    <row r="35" spans="2:133" ht="11.25" customHeight="1">
      <c r="B35" s="618" t="s">
        <v>326</v>
      </c>
      <c r="C35" s="619"/>
      <c r="D35" s="619"/>
      <c r="E35" s="619"/>
      <c r="F35" s="619"/>
      <c r="G35" s="619"/>
      <c r="H35" s="619"/>
      <c r="I35" s="619"/>
      <c r="J35" s="619"/>
      <c r="K35" s="619"/>
      <c r="L35" s="619"/>
      <c r="M35" s="619"/>
      <c r="N35" s="619"/>
      <c r="O35" s="619"/>
      <c r="P35" s="619"/>
      <c r="Q35" s="620"/>
      <c r="R35" s="621">
        <v>3584336</v>
      </c>
      <c r="S35" s="622"/>
      <c r="T35" s="622"/>
      <c r="U35" s="622"/>
      <c r="V35" s="622"/>
      <c r="W35" s="622"/>
      <c r="X35" s="622"/>
      <c r="Y35" s="623"/>
      <c r="Z35" s="659">
        <v>4.9000000000000004</v>
      </c>
      <c r="AA35" s="659"/>
      <c r="AB35" s="659"/>
      <c r="AC35" s="659"/>
      <c r="AD35" s="660" t="s">
        <v>242</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170653</v>
      </c>
      <c r="CS35" s="634"/>
      <c r="CT35" s="634"/>
      <c r="CU35" s="634"/>
      <c r="CV35" s="634"/>
      <c r="CW35" s="634"/>
      <c r="CX35" s="634"/>
      <c r="CY35" s="635"/>
      <c r="CZ35" s="624">
        <v>0.3</v>
      </c>
      <c r="DA35" s="636"/>
      <c r="DB35" s="636"/>
      <c r="DC35" s="637"/>
      <c r="DD35" s="627">
        <v>135529</v>
      </c>
      <c r="DE35" s="634"/>
      <c r="DF35" s="634"/>
      <c r="DG35" s="634"/>
      <c r="DH35" s="634"/>
      <c r="DI35" s="634"/>
      <c r="DJ35" s="634"/>
      <c r="DK35" s="635"/>
      <c r="DL35" s="627">
        <v>135529</v>
      </c>
      <c r="DM35" s="634"/>
      <c r="DN35" s="634"/>
      <c r="DO35" s="634"/>
      <c r="DP35" s="634"/>
      <c r="DQ35" s="634"/>
      <c r="DR35" s="634"/>
      <c r="DS35" s="634"/>
      <c r="DT35" s="634"/>
      <c r="DU35" s="634"/>
      <c r="DV35" s="635"/>
      <c r="DW35" s="624">
        <v>0.4</v>
      </c>
      <c r="DX35" s="636"/>
      <c r="DY35" s="636"/>
      <c r="DZ35" s="636"/>
      <c r="EA35" s="636"/>
      <c r="EB35" s="636"/>
      <c r="EC35" s="648"/>
    </row>
    <row r="36" spans="2:133" ht="11.25" customHeight="1">
      <c r="B36" s="618" t="s">
        <v>330</v>
      </c>
      <c r="C36" s="619"/>
      <c r="D36" s="619"/>
      <c r="E36" s="619"/>
      <c r="F36" s="619"/>
      <c r="G36" s="619"/>
      <c r="H36" s="619"/>
      <c r="I36" s="619"/>
      <c r="J36" s="619"/>
      <c r="K36" s="619"/>
      <c r="L36" s="619"/>
      <c r="M36" s="619"/>
      <c r="N36" s="619"/>
      <c r="O36" s="619"/>
      <c r="P36" s="619"/>
      <c r="Q36" s="620"/>
      <c r="R36" s="621">
        <v>3735360</v>
      </c>
      <c r="S36" s="622"/>
      <c r="T36" s="622"/>
      <c r="U36" s="622"/>
      <c r="V36" s="622"/>
      <c r="W36" s="622"/>
      <c r="X36" s="622"/>
      <c r="Y36" s="623"/>
      <c r="Z36" s="659">
        <v>5.0999999999999996</v>
      </c>
      <c r="AA36" s="659"/>
      <c r="AB36" s="659"/>
      <c r="AC36" s="659"/>
      <c r="AD36" s="660" t="s">
        <v>242</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7709822</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313626</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6486853</v>
      </c>
      <c r="CS36" s="622"/>
      <c r="CT36" s="622"/>
      <c r="CU36" s="622"/>
      <c r="CV36" s="622"/>
      <c r="CW36" s="622"/>
      <c r="CX36" s="622"/>
      <c r="CY36" s="623"/>
      <c r="CZ36" s="624">
        <v>9.6</v>
      </c>
      <c r="DA36" s="636"/>
      <c r="DB36" s="636"/>
      <c r="DC36" s="637"/>
      <c r="DD36" s="627">
        <v>5610097</v>
      </c>
      <c r="DE36" s="622"/>
      <c r="DF36" s="622"/>
      <c r="DG36" s="622"/>
      <c r="DH36" s="622"/>
      <c r="DI36" s="622"/>
      <c r="DJ36" s="622"/>
      <c r="DK36" s="623"/>
      <c r="DL36" s="627">
        <v>2716938</v>
      </c>
      <c r="DM36" s="622"/>
      <c r="DN36" s="622"/>
      <c r="DO36" s="622"/>
      <c r="DP36" s="622"/>
      <c r="DQ36" s="622"/>
      <c r="DR36" s="622"/>
      <c r="DS36" s="622"/>
      <c r="DT36" s="622"/>
      <c r="DU36" s="622"/>
      <c r="DV36" s="623"/>
      <c r="DW36" s="624">
        <v>7.1</v>
      </c>
      <c r="DX36" s="636"/>
      <c r="DY36" s="636"/>
      <c r="DZ36" s="636"/>
      <c r="EA36" s="636"/>
      <c r="EB36" s="636"/>
      <c r="EC36" s="648"/>
    </row>
    <row r="37" spans="2:133" ht="11.25" customHeight="1">
      <c r="B37" s="618" t="s">
        <v>334</v>
      </c>
      <c r="C37" s="619"/>
      <c r="D37" s="619"/>
      <c r="E37" s="619"/>
      <c r="F37" s="619"/>
      <c r="G37" s="619"/>
      <c r="H37" s="619"/>
      <c r="I37" s="619"/>
      <c r="J37" s="619"/>
      <c r="K37" s="619"/>
      <c r="L37" s="619"/>
      <c r="M37" s="619"/>
      <c r="N37" s="619"/>
      <c r="O37" s="619"/>
      <c r="P37" s="619"/>
      <c r="Q37" s="620"/>
      <c r="R37" s="621">
        <v>3538981</v>
      </c>
      <c r="S37" s="622"/>
      <c r="T37" s="622"/>
      <c r="U37" s="622"/>
      <c r="V37" s="622"/>
      <c r="W37" s="622"/>
      <c r="X37" s="622"/>
      <c r="Y37" s="623"/>
      <c r="Z37" s="659">
        <v>4.9000000000000004</v>
      </c>
      <c r="AA37" s="659"/>
      <c r="AB37" s="659"/>
      <c r="AC37" s="659"/>
      <c r="AD37" s="660">
        <v>458</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1948177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313626</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234708</v>
      </c>
      <c r="CS37" s="634"/>
      <c r="CT37" s="634"/>
      <c r="CU37" s="634"/>
      <c r="CV37" s="634"/>
      <c r="CW37" s="634"/>
      <c r="CX37" s="634"/>
      <c r="CY37" s="635"/>
      <c r="CZ37" s="624">
        <v>0.3</v>
      </c>
      <c r="DA37" s="636"/>
      <c r="DB37" s="636"/>
      <c r="DC37" s="637"/>
      <c r="DD37" s="627">
        <v>234708</v>
      </c>
      <c r="DE37" s="634"/>
      <c r="DF37" s="634"/>
      <c r="DG37" s="634"/>
      <c r="DH37" s="634"/>
      <c r="DI37" s="634"/>
      <c r="DJ37" s="634"/>
      <c r="DK37" s="635"/>
      <c r="DL37" s="627">
        <v>129223</v>
      </c>
      <c r="DM37" s="634"/>
      <c r="DN37" s="634"/>
      <c r="DO37" s="634"/>
      <c r="DP37" s="634"/>
      <c r="DQ37" s="634"/>
      <c r="DR37" s="634"/>
      <c r="DS37" s="634"/>
      <c r="DT37" s="634"/>
      <c r="DU37" s="634"/>
      <c r="DV37" s="635"/>
      <c r="DW37" s="624">
        <v>0.3</v>
      </c>
      <c r="DX37" s="636"/>
      <c r="DY37" s="636"/>
      <c r="DZ37" s="636"/>
      <c r="EA37" s="636"/>
      <c r="EB37" s="636"/>
      <c r="EC37" s="648"/>
    </row>
    <row r="38" spans="2:133" ht="11.25" customHeight="1">
      <c r="B38" s="618" t="s">
        <v>338</v>
      </c>
      <c r="C38" s="619"/>
      <c r="D38" s="619"/>
      <c r="E38" s="619"/>
      <c r="F38" s="619"/>
      <c r="G38" s="619"/>
      <c r="H38" s="619"/>
      <c r="I38" s="619"/>
      <c r="J38" s="619"/>
      <c r="K38" s="619"/>
      <c r="L38" s="619"/>
      <c r="M38" s="619"/>
      <c r="N38" s="619"/>
      <c r="O38" s="619"/>
      <c r="P38" s="619"/>
      <c r="Q38" s="620"/>
      <c r="R38" s="621">
        <v>3485000</v>
      </c>
      <c r="S38" s="622"/>
      <c r="T38" s="622"/>
      <c r="U38" s="622"/>
      <c r="V38" s="622"/>
      <c r="W38" s="622"/>
      <c r="X38" s="622"/>
      <c r="Y38" s="623"/>
      <c r="Z38" s="659">
        <v>4.8</v>
      </c>
      <c r="AA38" s="659"/>
      <c r="AB38" s="659"/>
      <c r="AC38" s="659"/>
      <c r="AD38" s="660" t="s">
        <v>242</v>
      </c>
      <c r="AE38" s="660"/>
      <c r="AF38" s="660"/>
      <c r="AG38" s="660"/>
      <c r="AH38" s="660"/>
      <c r="AI38" s="660"/>
      <c r="AJ38" s="660"/>
      <c r="AK38" s="660"/>
      <c r="AL38" s="624" t="s">
        <v>242</v>
      </c>
      <c r="AM38" s="625"/>
      <c r="AN38" s="625"/>
      <c r="AO38" s="661"/>
      <c r="AQ38" s="654" t="s">
        <v>339</v>
      </c>
      <c r="AR38" s="655"/>
      <c r="AS38" s="655"/>
      <c r="AT38" s="655"/>
      <c r="AU38" s="655"/>
      <c r="AV38" s="655"/>
      <c r="AW38" s="655"/>
      <c r="AX38" s="655"/>
      <c r="AY38" s="656"/>
      <c r="AZ38" s="621">
        <v>218291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21283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5532391</v>
      </c>
      <c r="CS38" s="622"/>
      <c r="CT38" s="622"/>
      <c r="CU38" s="622"/>
      <c r="CV38" s="622"/>
      <c r="CW38" s="622"/>
      <c r="CX38" s="622"/>
      <c r="CY38" s="623"/>
      <c r="CZ38" s="624">
        <v>8.1999999999999993</v>
      </c>
      <c r="DA38" s="636"/>
      <c r="DB38" s="636"/>
      <c r="DC38" s="637"/>
      <c r="DD38" s="627">
        <v>4404783</v>
      </c>
      <c r="DE38" s="622"/>
      <c r="DF38" s="622"/>
      <c r="DG38" s="622"/>
      <c r="DH38" s="622"/>
      <c r="DI38" s="622"/>
      <c r="DJ38" s="622"/>
      <c r="DK38" s="623"/>
      <c r="DL38" s="627">
        <v>4281931</v>
      </c>
      <c r="DM38" s="622"/>
      <c r="DN38" s="622"/>
      <c r="DO38" s="622"/>
      <c r="DP38" s="622"/>
      <c r="DQ38" s="622"/>
      <c r="DR38" s="622"/>
      <c r="DS38" s="622"/>
      <c r="DT38" s="622"/>
      <c r="DU38" s="622"/>
      <c r="DV38" s="623"/>
      <c r="DW38" s="624">
        <v>11.2</v>
      </c>
      <c r="DX38" s="636"/>
      <c r="DY38" s="636"/>
      <c r="DZ38" s="636"/>
      <c r="EA38" s="636"/>
      <c r="EB38" s="636"/>
      <c r="EC38" s="648"/>
    </row>
    <row r="39" spans="2:133" ht="11.25" customHeight="1">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242</v>
      </c>
      <c r="AA39" s="659"/>
      <c r="AB39" s="659"/>
      <c r="AC39" s="659"/>
      <c r="AD39" s="660" t="s">
        <v>131</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v>53625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33049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3546847</v>
      </c>
      <c r="CS39" s="634"/>
      <c r="CT39" s="634"/>
      <c r="CU39" s="634"/>
      <c r="CV39" s="634"/>
      <c r="CW39" s="634"/>
      <c r="CX39" s="634"/>
      <c r="CY39" s="635"/>
      <c r="CZ39" s="624">
        <v>5.2</v>
      </c>
      <c r="DA39" s="636"/>
      <c r="DB39" s="636"/>
      <c r="DC39" s="637"/>
      <c r="DD39" s="627">
        <v>2945538</v>
      </c>
      <c r="DE39" s="634"/>
      <c r="DF39" s="634"/>
      <c r="DG39" s="634"/>
      <c r="DH39" s="634"/>
      <c r="DI39" s="634"/>
      <c r="DJ39" s="634"/>
      <c r="DK39" s="635"/>
      <c r="DL39" s="627" t="s">
        <v>242</v>
      </c>
      <c r="DM39" s="634"/>
      <c r="DN39" s="634"/>
      <c r="DO39" s="634"/>
      <c r="DP39" s="634"/>
      <c r="DQ39" s="634"/>
      <c r="DR39" s="634"/>
      <c r="DS39" s="634"/>
      <c r="DT39" s="634"/>
      <c r="DU39" s="634"/>
      <c r="DV39" s="635"/>
      <c r="DW39" s="624" t="s">
        <v>131</v>
      </c>
      <c r="DX39" s="636"/>
      <c r="DY39" s="636"/>
      <c r="DZ39" s="636"/>
      <c r="EA39" s="636"/>
      <c r="EB39" s="636"/>
      <c r="EC39" s="648"/>
    </row>
    <row r="40" spans="2:133" ht="11.25" customHeight="1">
      <c r="B40" s="618" t="s">
        <v>346</v>
      </c>
      <c r="C40" s="619"/>
      <c r="D40" s="619"/>
      <c r="E40" s="619"/>
      <c r="F40" s="619"/>
      <c r="G40" s="619"/>
      <c r="H40" s="619"/>
      <c r="I40" s="619"/>
      <c r="J40" s="619"/>
      <c r="K40" s="619"/>
      <c r="L40" s="619"/>
      <c r="M40" s="619"/>
      <c r="N40" s="619"/>
      <c r="O40" s="619"/>
      <c r="P40" s="619"/>
      <c r="Q40" s="620"/>
      <c r="R40" s="621">
        <v>833300</v>
      </c>
      <c r="S40" s="622"/>
      <c r="T40" s="622"/>
      <c r="U40" s="622"/>
      <c r="V40" s="622"/>
      <c r="W40" s="622"/>
      <c r="X40" s="622"/>
      <c r="Y40" s="623"/>
      <c r="Z40" s="659">
        <v>1.1000000000000001</v>
      </c>
      <c r="AA40" s="659"/>
      <c r="AB40" s="659"/>
      <c r="AC40" s="659"/>
      <c r="AD40" s="660" t="s">
        <v>131</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v>10963</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2553500</v>
      </c>
      <c r="CS40" s="622"/>
      <c r="CT40" s="622"/>
      <c r="CU40" s="622"/>
      <c r="CV40" s="622"/>
      <c r="CW40" s="622"/>
      <c r="CX40" s="622"/>
      <c r="CY40" s="623"/>
      <c r="CZ40" s="624">
        <v>3.8</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242</v>
      </c>
      <c r="DX40" s="636"/>
      <c r="DY40" s="636"/>
      <c r="DZ40" s="636"/>
      <c r="EA40" s="636"/>
      <c r="EB40" s="636"/>
      <c r="EC40" s="648"/>
    </row>
    <row r="41" spans="2:133" ht="11.25" customHeight="1">
      <c r="B41" s="602" t="s">
        <v>351</v>
      </c>
      <c r="C41" s="603"/>
      <c r="D41" s="603"/>
      <c r="E41" s="603"/>
      <c r="F41" s="603"/>
      <c r="G41" s="603"/>
      <c r="H41" s="603"/>
      <c r="I41" s="603"/>
      <c r="J41" s="603"/>
      <c r="K41" s="603"/>
      <c r="L41" s="603"/>
      <c r="M41" s="603"/>
      <c r="N41" s="603"/>
      <c r="O41" s="603"/>
      <c r="P41" s="603"/>
      <c r="Q41" s="604"/>
      <c r="R41" s="605">
        <v>72647538</v>
      </c>
      <c r="S41" s="646"/>
      <c r="T41" s="646"/>
      <c r="U41" s="646"/>
      <c r="V41" s="646"/>
      <c r="W41" s="646"/>
      <c r="X41" s="646"/>
      <c r="Y41" s="649"/>
      <c r="Z41" s="650">
        <v>100</v>
      </c>
      <c r="AA41" s="650"/>
      <c r="AB41" s="650"/>
      <c r="AC41" s="650"/>
      <c r="AD41" s="651">
        <v>37561486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1170782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242</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355</v>
      </c>
      <c r="AR42" s="667"/>
      <c r="AS42" s="667"/>
      <c r="AT42" s="667"/>
      <c r="AU42" s="667"/>
      <c r="AV42" s="667"/>
      <c r="AW42" s="667"/>
      <c r="AX42" s="667"/>
      <c r="AY42" s="668"/>
      <c r="AZ42" s="605">
        <v>4307984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362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5458588</v>
      </c>
      <c r="CS42" s="634"/>
      <c r="CT42" s="634"/>
      <c r="CU42" s="634"/>
      <c r="CV42" s="634"/>
      <c r="CW42" s="634"/>
      <c r="CX42" s="634"/>
      <c r="CY42" s="635"/>
      <c r="CZ42" s="624">
        <v>8.1</v>
      </c>
      <c r="DA42" s="636"/>
      <c r="DB42" s="636"/>
      <c r="DC42" s="637"/>
      <c r="DD42" s="627">
        <v>1711191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v>280412</v>
      </c>
      <c r="CS43" s="634"/>
      <c r="CT43" s="634"/>
      <c r="CU43" s="634"/>
      <c r="CV43" s="634"/>
      <c r="CW43" s="634"/>
      <c r="CX43" s="634"/>
      <c r="CY43" s="635"/>
      <c r="CZ43" s="624">
        <v>0.4</v>
      </c>
      <c r="DA43" s="636"/>
      <c r="DB43" s="636"/>
      <c r="DC43" s="637"/>
      <c r="DD43" s="627">
        <v>280412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5458588</v>
      </c>
      <c r="CS44" s="622"/>
      <c r="CT44" s="622"/>
      <c r="CU44" s="622"/>
      <c r="CV44" s="622"/>
      <c r="CW44" s="622"/>
      <c r="CX44" s="622"/>
      <c r="CY44" s="623"/>
      <c r="CZ44" s="624">
        <v>8.1</v>
      </c>
      <c r="DA44" s="625"/>
      <c r="DB44" s="625"/>
      <c r="DC44" s="626"/>
      <c r="DD44" s="627">
        <v>1711191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1188648</v>
      </c>
      <c r="CS45" s="634"/>
      <c r="CT45" s="634"/>
      <c r="CU45" s="634"/>
      <c r="CV45" s="634"/>
      <c r="CW45" s="634"/>
      <c r="CX45" s="634"/>
      <c r="CY45" s="635"/>
      <c r="CZ45" s="624">
        <v>1.8</v>
      </c>
      <c r="DA45" s="636"/>
      <c r="DB45" s="636"/>
      <c r="DC45" s="637"/>
      <c r="DD45" s="627">
        <v>139462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4152603</v>
      </c>
      <c r="CS46" s="622"/>
      <c r="CT46" s="622"/>
      <c r="CU46" s="622"/>
      <c r="CV46" s="622"/>
      <c r="CW46" s="622"/>
      <c r="CX46" s="622"/>
      <c r="CY46" s="623"/>
      <c r="CZ46" s="624">
        <v>6.1</v>
      </c>
      <c r="DA46" s="625"/>
      <c r="DB46" s="625"/>
      <c r="DC46" s="626"/>
      <c r="DD46" s="627">
        <v>1506833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366</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131</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67798603</v>
      </c>
      <c r="CS49" s="606"/>
      <c r="CT49" s="606"/>
      <c r="CU49" s="606"/>
      <c r="CV49" s="606"/>
      <c r="CW49" s="606"/>
      <c r="CX49" s="606"/>
      <c r="CY49" s="607"/>
      <c r="CZ49" s="608">
        <v>100</v>
      </c>
      <c r="DA49" s="609"/>
      <c r="DB49" s="609"/>
      <c r="DC49" s="610"/>
      <c r="DD49" s="611">
        <v>43724353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L1IufW5qU5LTyqr+tS5NAQrMVUHo/yCYghyh9yLQ7dBs8ipS/aECPgkdbaShqod+LV/Egi4U1eL6DM7yBl7Tg==" saltValue="v7fsovGCM/0kGzhLPAI4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89" t="s">
        <v>368</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369</v>
      </c>
      <c r="DK2" s="1091"/>
      <c r="DL2" s="1091"/>
      <c r="DM2" s="1091"/>
      <c r="DN2" s="1091"/>
      <c r="DO2" s="1092"/>
      <c r="DP2" s="228"/>
      <c r="DQ2" s="1090" t="s">
        <v>370</v>
      </c>
      <c r="DR2" s="1091"/>
      <c r="DS2" s="1091"/>
      <c r="DT2" s="1091"/>
      <c r="DU2" s="1091"/>
      <c r="DV2" s="1091"/>
      <c r="DW2" s="1091"/>
      <c r="DX2" s="1091"/>
      <c r="DY2" s="1091"/>
      <c r="DZ2" s="1092"/>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8" t="s">
        <v>371</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4" t="s">
        <v>373</v>
      </c>
      <c r="B5" s="995"/>
      <c r="C5" s="995"/>
      <c r="D5" s="995"/>
      <c r="E5" s="995"/>
      <c r="F5" s="995"/>
      <c r="G5" s="995"/>
      <c r="H5" s="995"/>
      <c r="I5" s="995"/>
      <c r="J5" s="995"/>
      <c r="K5" s="995"/>
      <c r="L5" s="995"/>
      <c r="M5" s="995"/>
      <c r="N5" s="995"/>
      <c r="O5" s="995"/>
      <c r="P5" s="996"/>
      <c r="Q5" s="1000" t="s">
        <v>374</v>
      </c>
      <c r="R5" s="1001"/>
      <c r="S5" s="1001"/>
      <c r="T5" s="1001"/>
      <c r="U5" s="1002"/>
      <c r="V5" s="1000" t="s">
        <v>375</v>
      </c>
      <c r="W5" s="1001"/>
      <c r="X5" s="1001"/>
      <c r="Y5" s="1001"/>
      <c r="Z5" s="1002"/>
      <c r="AA5" s="1000" t="s">
        <v>376</v>
      </c>
      <c r="AB5" s="1001"/>
      <c r="AC5" s="1001"/>
      <c r="AD5" s="1001"/>
      <c r="AE5" s="1001"/>
      <c r="AF5" s="1093" t="s">
        <v>377</v>
      </c>
      <c r="AG5" s="1001"/>
      <c r="AH5" s="1001"/>
      <c r="AI5" s="1001"/>
      <c r="AJ5" s="1014"/>
      <c r="AK5" s="1001" t="s">
        <v>378</v>
      </c>
      <c r="AL5" s="1001"/>
      <c r="AM5" s="1001"/>
      <c r="AN5" s="1001"/>
      <c r="AO5" s="1002"/>
      <c r="AP5" s="1000" t="s">
        <v>379</v>
      </c>
      <c r="AQ5" s="1001"/>
      <c r="AR5" s="1001"/>
      <c r="AS5" s="1001"/>
      <c r="AT5" s="1002"/>
      <c r="AU5" s="1000" t="s">
        <v>380</v>
      </c>
      <c r="AV5" s="1001"/>
      <c r="AW5" s="1001"/>
      <c r="AX5" s="1001"/>
      <c r="AY5" s="1014"/>
      <c r="AZ5" s="232"/>
      <c r="BA5" s="232"/>
      <c r="BB5" s="232"/>
      <c r="BC5" s="232"/>
      <c r="BD5" s="232"/>
      <c r="BE5" s="233"/>
      <c r="BF5" s="233"/>
      <c r="BG5" s="233"/>
      <c r="BH5" s="233"/>
      <c r="BI5" s="233"/>
      <c r="BJ5" s="233"/>
      <c r="BK5" s="233"/>
      <c r="BL5" s="233"/>
      <c r="BM5" s="233"/>
      <c r="BN5" s="233"/>
      <c r="BO5" s="233"/>
      <c r="BP5" s="233"/>
      <c r="BQ5" s="994" t="s">
        <v>381</v>
      </c>
      <c r="BR5" s="995"/>
      <c r="BS5" s="995"/>
      <c r="BT5" s="995"/>
      <c r="BU5" s="995"/>
      <c r="BV5" s="995"/>
      <c r="BW5" s="995"/>
      <c r="BX5" s="995"/>
      <c r="BY5" s="995"/>
      <c r="BZ5" s="995"/>
      <c r="CA5" s="995"/>
      <c r="CB5" s="995"/>
      <c r="CC5" s="995"/>
      <c r="CD5" s="995"/>
      <c r="CE5" s="995"/>
      <c r="CF5" s="995"/>
      <c r="CG5" s="996"/>
      <c r="CH5" s="1000" t="s">
        <v>382</v>
      </c>
      <c r="CI5" s="1001"/>
      <c r="CJ5" s="1001"/>
      <c r="CK5" s="1001"/>
      <c r="CL5" s="1002"/>
      <c r="CM5" s="1000" t="s">
        <v>383</v>
      </c>
      <c r="CN5" s="1001"/>
      <c r="CO5" s="1001"/>
      <c r="CP5" s="1001"/>
      <c r="CQ5" s="1002"/>
      <c r="CR5" s="1000" t="s">
        <v>384</v>
      </c>
      <c r="CS5" s="1001"/>
      <c r="CT5" s="1001"/>
      <c r="CU5" s="1001"/>
      <c r="CV5" s="1002"/>
      <c r="CW5" s="1000" t="s">
        <v>385</v>
      </c>
      <c r="CX5" s="1001"/>
      <c r="CY5" s="1001"/>
      <c r="CZ5" s="1001"/>
      <c r="DA5" s="1002"/>
      <c r="DB5" s="1000" t="s">
        <v>386</v>
      </c>
      <c r="DC5" s="1001"/>
      <c r="DD5" s="1001"/>
      <c r="DE5" s="1001"/>
      <c r="DF5" s="1002"/>
      <c r="DG5" s="1083" t="s">
        <v>387</v>
      </c>
      <c r="DH5" s="1084"/>
      <c r="DI5" s="1084"/>
      <c r="DJ5" s="1084"/>
      <c r="DK5" s="1085"/>
      <c r="DL5" s="1083" t="s">
        <v>388</v>
      </c>
      <c r="DM5" s="1084"/>
      <c r="DN5" s="1084"/>
      <c r="DO5" s="1084"/>
      <c r="DP5" s="1085"/>
      <c r="DQ5" s="1000" t="s">
        <v>389</v>
      </c>
      <c r="DR5" s="1001"/>
      <c r="DS5" s="1001"/>
      <c r="DT5" s="1001"/>
      <c r="DU5" s="1002"/>
      <c r="DV5" s="1000" t="s">
        <v>380</v>
      </c>
      <c r="DW5" s="1001"/>
      <c r="DX5" s="1001"/>
      <c r="DY5" s="1001"/>
      <c r="DZ5" s="1014"/>
      <c r="EA5" s="234"/>
    </row>
    <row r="6" spans="1:131" s="235"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4"/>
    </row>
    <row r="7" spans="1:131" s="235" customFormat="1" ht="26.25" customHeight="1" thickTop="1">
      <c r="A7" s="236">
        <v>1</v>
      </c>
      <c r="B7" s="1046" t="s">
        <v>390</v>
      </c>
      <c r="C7" s="1047"/>
      <c r="D7" s="1047"/>
      <c r="E7" s="1047"/>
      <c r="F7" s="1047"/>
      <c r="G7" s="1047"/>
      <c r="H7" s="1047"/>
      <c r="I7" s="1047"/>
      <c r="J7" s="1047"/>
      <c r="K7" s="1047"/>
      <c r="L7" s="1047"/>
      <c r="M7" s="1047"/>
      <c r="N7" s="1047"/>
      <c r="O7" s="1047"/>
      <c r="P7" s="1048"/>
      <c r="Q7" s="1101">
        <v>72648</v>
      </c>
      <c r="R7" s="1102"/>
      <c r="S7" s="1102"/>
      <c r="T7" s="1102"/>
      <c r="U7" s="1102"/>
      <c r="V7" s="1102">
        <v>67799</v>
      </c>
      <c r="W7" s="1102"/>
      <c r="X7" s="1102"/>
      <c r="Y7" s="1102"/>
      <c r="Z7" s="1102"/>
      <c r="AA7" s="1102">
        <v>4849</v>
      </c>
      <c r="AB7" s="1102"/>
      <c r="AC7" s="1102"/>
      <c r="AD7" s="1102"/>
      <c r="AE7" s="1103"/>
      <c r="AF7" s="1104">
        <v>4224</v>
      </c>
      <c r="AG7" s="1105"/>
      <c r="AH7" s="1105"/>
      <c r="AI7" s="1105"/>
      <c r="AJ7" s="1106"/>
      <c r="AK7" s="1107">
        <v>3584</v>
      </c>
      <c r="AL7" s="1108"/>
      <c r="AM7" s="1108"/>
      <c r="AN7" s="1108"/>
      <c r="AO7" s="1108"/>
      <c r="AP7" s="1108">
        <v>56859</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580</v>
      </c>
      <c r="BT7" s="1099"/>
      <c r="BU7" s="1099"/>
      <c r="BV7" s="1099"/>
      <c r="BW7" s="1099"/>
      <c r="BX7" s="1099"/>
      <c r="BY7" s="1099"/>
      <c r="BZ7" s="1099"/>
      <c r="CA7" s="1099"/>
      <c r="CB7" s="1099"/>
      <c r="CC7" s="1099"/>
      <c r="CD7" s="1099"/>
      <c r="CE7" s="1099"/>
      <c r="CF7" s="1099"/>
      <c r="CG7" s="1111"/>
      <c r="CH7" s="1095">
        <v>-3</v>
      </c>
      <c r="CI7" s="1096"/>
      <c r="CJ7" s="1096"/>
      <c r="CK7" s="1096"/>
      <c r="CL7" s="1097"/>
      <c r="CM7" s="1095">
        <v>137</v>
      </c>
      <c r="CN7" s="1096"/>
      <c r="CO7" s="1096"/>
      <c r="CP7" s="1096"/>
      <c r="CQ7" s="1097"/>
      <c r="CR7" s="1095">
        <v>40</v>
      </c>
      <c r="CS7" s="1096"/>
      <c r="CT7" s="1096"/>
      <c r="CU7" s="1096"/>
      <c r="CV7" s="1097"/>
      <c r="CW7" s="1095">
        <v>21</v>
      </c>
      <c r="CX7" s="1096"/>
      <c r="CY7" s="1096"/>
      <c r="CZ7" s="1096"/>
      <c r="DA7" s="1097"/>
      <c r="DB7" s="1095" t="s">
        <v>508</v>
      </c>
      <c r="DC7" s="1096"/>
      <c r="DD7" s="1096"/>
      <c r="DE7" s="1096"/>
      <c r="DF7" s="1097"/>
      <c r="DG7" s="1095" t="s">
        <v>508</v>
      </c>
      <c r="DH7" s="1096"/>
      <c r="DI7" s="1096"/>
      <c r="DJ7" s="1096"/>
      <c r="DK7" s="1097"/>
      <c r="DL7" s="1095" t="s">
        <v>508</v>
      </c>
      <c r="DM7" s="1096"/>
      <c r="DN7" s="1096"/>
      <c r="DO7" s="1096"/>
      <c r="DP7" s="1097"/>
      <c r="DQ7" s="1095" t="s">
        <v>508</v>
      </c>
      <c r="DR7" s="1096"/>
      <c r="DS7" s="1096"/>
      <c r="DT7" s="1096"/>
      <c r="DU7" s="1097"/>
      <c r="DV7" s="1098"/>
      <c r="DW7" s="1099"/>
      <c r="DX7" s="1099"/>
      <c r="DY7" s="1099"/>
      <c r="DZ7" s="1100"/>
      <c r="EA7" s="234"/>
    </row>
    <row r="8" spans="1:131" s="235" customFormat="1" ht="26.25" customHeight="1">
      <c r="A8" s="238">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t="s">
        <v>581</v>
      </c>
      <c r="BT8" s="992"/>
      <c r="BU8" s="992"/>
      <c r="BV8" s="992"/>
      <c r="BW8" s="992"/>
      <c r="BX8" s="992"/>
      <c r="BY8" s="992"/>
      <c r="BZ8" s="992"/>
      <c r="CA8" s="992"/>
      <c r="CB8" s="992"/>
      <c r="CC8" s="992"/>
      <c r="CD8" s="992"/>
      <c r="CE8" s="992"/>
      <c r="CF8" s="992"/>
      <c r="CG8" s="1013"/>
      <c r="CH8" s="988">
        <v>-42</v>
      </c>
      <c r="CI8" s="989"/>
      <c r="CJ8" s="989"/>
      <c r="CK8" s="989"/>
      <c r="CL8" s="990"/>
      <c r="CM8" s="988">
        <v>-236</v>
      </c>
      <c r="CN8" s="989"/>
      <c r="CO8" s="989"/>
      <c r="CP8" s="989"/>
      <c r="CQ8" s="990"/>
      <c r="CR8" s="988">
        <v>22</v>
      </c>
      <c r="CS8" s="989"/>
      <c r="CT8" s="989"/>
      <c r="CU8" s="989"/>
      <c r="CV8" s="990"/>
      <c r="CW8" s="988" t="s">
        <v>508</v>
      </c>
      <c r="CX8" s="989"/>
      <c r="CY8" s="989"/>
      <c r="CZ8" s="989"/>
      <c r="DA8" s="990"/>
      <c r="DB8" s="988">
        <v>150</v>
      </c>
      <c r="DC8" s="989"/>
      <c r="DD8" s="989"/>
      <c r="DE8" s="989"/>
      <c r="DF8" s="990"/>
      <c r="DG8" s="988" t="s">
        <v>508</v>
      </c>
      <c r="DH8" s="989"/>
      <c r="DI8" s="989"/>
      <c r="DJ8" s="989"/>
      <c r="DK8" s="990"/>
      <c r="DL8" s="988" t="s">
        <v>508</v>
      </c>
      <c r="DM8" s="989"/>
      <c r="DN8" s="989"/>
      <c r="DO8" s="989"/>
      <c r="DP8" s="990"/>
      <c r="DQ8" s="988" t="s">
        <v>508</v>
      </c>
      <c r="DR8" s="989"/>
      <c r="DS8" s="989"/>
      <c r="DT8" s="989"/>
      <c r="DU8" s="990"/>
      <c r="DV8" s="991"/>
      <c r="DW8" s="992"/>
      <c r="DX8" s="992"/>
      <c r="DY8" s="992"/>
      <c r="DZ8" s="993"/>
      <c r="EA8" s="234"/>
    </row>
    <row r="9" spans="1:131" s="235" customFormat="1" ht="26.25" customHeight="1">
      <c r="A9" s="238">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t="s">
        <v>582</v>
      </c>
      <c r="BT9" s="992"/>
      <c r="BU9" s="992"/>
      <c r="BV9" s="992"/>
      <c r="BW9" s="992"/>
      <c r="BX9" s="992"/>
      <c r="BY9" s="992"/>
      <c r="BZ9" s="992"/>
      <c r="CA9" s="992"/>
      <c r="CB9" s="992"/>
      <c r="CC9" s="992"/>
      <c r="CD9" s="992"/>
      <c r="CE9" s="992"/>
      <c r="CF9" s="992"/>
      <c r="CG9" s="1013"/>
      <c r="CH9" s="988">
        <v>94</v>
      </c>
      <c r="CI9" s="989"/>
      <c r="CJ9" s="989"/>
      <c r="CK9" s="989"/>
      <c r="CL9" s="990"/>
      <c r="CM9" s="988">
        <v>1292</v>
      </c>
      <c r="CN9" s="989"/>
      <c r="CO9" s="989"/>
      <c r="CP9" s="989"/>
      <c r="CQ9" s="990"/>
      <c r="CR9" s="988">
        <v>15</v>
      </c>
      <c r="CS9" s="989"/>
      <c r="CT9" s="989"/>
      <c r="CU9" s="989"/>
      <c r="CV9" s="990"/>
      <c r="CW9" s="988" t="s">
        <v>508</v>
      </c>
      <c r="CX9" s="989"/>
      <c r="CY9" s="989"/>
      <c r="CZ9" s="989"/>
      <c r="DA9" s="990"/>
      <c r="DB9" s="988" t="s">
        <v>508</v>
      </c>
      <c r="DC9" s="989"/>
      <c r="DD9" s="989"/>
      <c r="DE9" s="989"/>
      <c r="DF9" s="990"/>
      <c r="DG9" s="988" t="s">
        <v>508</v>
      </c>
      <c r="DH9" s="989"/>
      <c r="DI9" s="989"/>
      <c r="DJ9" s="989"/>
      <c r="DK9" s="990"/>
      <c r="DL9" s="988">
        <v>368</v>
      </c>
      <c r="DM9" s="989"/>
      <c r="DN9" s="989"/>
      <c r="DO9" s="989"/>
      <c r="DP9" s="990"/>
      <c r="DQ9" s="988">
        <v>37</v>
      </c>
      <c r="DR9" s="989"/>
      <c r="DS9" s="989"/>
      <c r="DT9" s="989"/>
      <c r="DU9" s="990"/>
      <c r="DV9" s="991"/>
      <c r="DW9" s="992"/>
      <c r="DX9" s="992"/>
      <c r="DY9" s="992"/>
      <c r="DZ9" s="993"/>
      <c r="EA9" s="234"/>
    </row>
    <row r="10" spans="1:131" s="235" customFormat="1" ht="26.25" customHeight="1">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391</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c r="A23" s="240" t="s">
        <v>392</v>
      </c>
      <c r="B23" s="948" t="s">
        <v>393</v>
      </c>
      <c r="C23" s="949"/>
      <c r="D23" s="949"/>
      <c r="E23" s="949"/>
      <c r="F23" s="949"/>
      <c r="G23" s="949"/>
      <c r="H23" s="949"/>
      <c r="I23" s="949"/>
      <c r="J23" s="949"/>
      <c r="K23" s="949"/>
      <c r="L23" s="949"/>
      <c r="M23" s="949"/>
      <c r="N23" s="949"/>
      <c r="O23" s="949"/>
      <c r="P23" s="950"/>
      <c r="Q23" s="1066">
        <v>72648</v>
      </c>
      <c r="R23" s="1060"/>
      <c r="S23" s="1060"/>
      <c r="T23" s="1060"/>
      <c r="U23" s="1060"/>
      <c r="V23" s="1060">
        <v>67799</v>
      </c>
      <c r="W23" s="1060"/>
      <c r="X23" s="1060"/>
      <c r="Y23" s="1060"/>
      <c r="Z23" s="1060"/>
      <c r="AA23" s="1060">
        <v>4849</v>
      </c>
      <c r="AB23" s="1060"/>
      <c r="AC23" s="1060"/>
      <c r="AD23" s="1060"/>
      <c r="AE23" s="1067"/>
      <c r="AF23" s="1068">
        <v>4224</v>
      </c>
      <c r="AG23" s="1060"/>
      <c r="AH23" s="1060"/>
      <c r="AI23" s="1060"/>
      <c r="AJ23" s="1069"/>
      <c r="AK23" s="1070"/>
      <c r="AL23" s="1071"/>
      <c r="AM23" s="1071"/>
      <c r="AN23" s="1071"/>
      <c r="AO23" s="1071"/>
      <c r="AP23" s="1060">
        <v>56859</v>
      </c>
      <c r="AQ23" s="1060"/>
      <c r="AR23" s="1060"/>
      <c r="AS23" s="1060"/>
      <c r="AT23" s="1060"/>
      <c r="AU23" s="1061"/>
      <c r="AV23" s="1061"/>
      <c r="AW23" s="1061"/>
      <c r="AX23" s="1061"/>
      <c r="AY23" s="1062"/>
      <c r="AZ23" s="1063" t="s">
        <v>394</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c r="A24" s="1059" t="s">
        <v>395</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c r="A25" s="1058" t="s">
        <v>396</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c r="A26" s="994" t="s">
        <v>373</v>
      </c>
      <c r="B26" s="995"/>
      <c r="C26" s="995"/>
      <c r="D26" s="995"/>
      <c r="E26" s="995"/>
      <c r="F26" s="995"/>
      <c r="G26" s="995"/>
      <c r="H26" s="995"/>
      <c r="I26" s="995"/>
      <c r="J26" s="995"/>
      <c r="K26" s="995"/>
      <c r="L26" s="995"/>
      <c r="M26" s="995"/>
      <c r="N26" s="995"/>
      <c r="O26" s="995"/>
      <c r="P26" s="996"/>
      <c r="Q26" s="1000" t="s">
        <v>397</v>
      </c>
      <c r="R26" s="1001"/>
      <c r="S26" s="1001"/>
      <c r="T26" s="1001"/>
      <c r="U26" s="1002"/>
      <c r="V26" s="1000" t="s">
        <v>398</v>
      </c>
      <c r="W26" s="1001"/>
      <c r="X26" s="1001"/>
      <c r="Y26" s="1001"/>
      <c r="Z26" s="1002"/>
      <c r="AA26" s="1000" t="s">
        <v>399</v>
      </c>
      <c r="AB26" s="1001"/>
      <c r="AC26" s="1001"/>
      <c r="AD26" s="1001"/>
      <c r="AE26" s="1001"/>
      <c r="AF26" s="1054" t="s">
        <v>400</v>
      </c>
      <c r="AG26" s="1007"/>
      <c r="AH26" s="1007"/>
      <c r="AI26" s="1007"/>
      <c r="AJ26" s="1055"/>
      <c r="AK26" s="1001" t="s">
        <v>401</v>
      </c>
      <c r="AL26" s="1001"/>
      <c r="AM26" s="1001"/>
      <c r="AN26" s="1001"/>
      <c r="AO26" s="1002"/>
      <c r="AP26" s="1000" t="s">
        <v>402</v>
      </c>
      <c r="AQ26" s="1001"/>
      <c r="AR26" s="1001"/>
      <c r="AS26" s="1001"/>
      <c r="AT26" s="1002"/>
      <c r="AU26" s="1000" t="s">
        <v>403</v>
      </c>
      <c r="AV26" s="1001"/>
      <c r="AW26" s="1001"/>
      <c r="AX26" s="1001"/>
      <c r="AY26" s="1002"/>
      <c r="AZ26" s="1000" t="s">
        <v>404</v>
      </c>
      <c r="BA26" s="1001"/>
      <c r="BB26" s="1001"/>
      <c r="BC26" s="1001"/>
      <c r="BD26" s="1002"/>
      <c r="BE26" s="1000" t="s">
        <v>380</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c r="A28" s="242">
        <v>1</v>
      </c>
      <c r="B28" s="1046" t="s">
        <v>405</v>
      </c>
      <c r="C28" s="1047"/>
      <c r="D28" s="1047"/>
      <c r="E28" s="1047"/>
      <c r="F28" s="1047"/>
      <c r="G28" s="1047"/>
      <c r="H28" s="1047"/>
      <c r="I28" s="1047"/>
      <c r="J28" s="1047"/>
      <c r="K28" s="1047"/>
      <c r="L28" s="1047"/>
      <c r="M28" s="1047"/>
      <c r="N28" s="1047"/>
      <c r="O28" s="1047"/>
      <c r="P28" s="1048"/>
      <c r="Q28" s="1049">
        <v>17197</v>
      </c>
      <c r="R28" s="1050"/>
      <c r="S28" s="1050"/>
      <c r="T28" s="1050"/>
      <c r="U28" s="1050"/>
      <c r="V28" s="1050">
        <v>16884</v>
      </c>
      <c r="W28" s="1050"/>
      <c r="X28" s="1050"/>
      <c r="Y28" s="1050"/>
      <c r="Z28" s="1050"/>
      <c r="AA28" s="1050">
        <v>314</v>
      </c>
      <c r="AB28" s="1050"/>
      <c r="AC28" s="1050"/>
      <c r="AD28" s="1050"/>
      <c r="AE28" s="1051"/>
      <c r="AF28" s="1052">
        <v>314</v>
      </c>
      <c r="AG28" s="1050"/>
      <c r="AH28" s="1050"/>
      <c r="AI28" s="1050"/>
      <c r="AJ28" s="1053"/>
      <c r="AK28" s="1041">
        <v>1171</v>
      </c>
      <c r="AL28" s="1042"/>
      <c r="AM28" s="1042"/>
      <c r="AN28" s="1042"/>
      <c r="AO28" s="1042"/>
      <c r="AP28" s="1042" t="s">
        <v>508</v>
      </c>
      <c r="AQ28" s="1042"/>
      <c r="AR28" s="1042"/>
      <c r="AS28" s="1042"/>
      <c r="AT28" s="1042"/>
      <c r="AU28" s="1042" t="s">
        <v>508</v>
      </c>
      <c r="AV28" s="1042"/>
      <c r="AW28" s="1042"/>
      <c r="AX28" s="1042"/>
      <c r="AY28" s="1042"/>
      <c r="AZ28" s="1043" t="s">
        <v>508</v>
      </c>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c r="A29" s="242">
        <v>2</v>
      </c>
      <c r="B29" s="1029" t="s">
        <v>406</v>
      </c>
      <c r="C29" s="1030"/>
      <c r="D29" s="1030"/>
      <c r="E29" s="1030"/>
      <c r="F29" s="1030"/>
      <c r="G29" s="1030"/>
      <c r="H29" s="1030"/>
      <c r="I29" s="1030"/>
      <c r="J29" s="1030"/>
      <c r="K29" s="1030"/>
      <c r="L29" s="1030"/>
      <c r="M29" s="1030"/>
      <c r="N29" s="1030"/>
      <c r="O29" s="1030"/>
      <c r="P29" s="1031"/>
      <c r="Q29" s="1037">
        <v>15641</v>
      </c>
      <c r="R29" s="1038"/>
      <c r="S29" s="1038"/>
      <c r="T29" s="1038"/>
      <c r="U29" s="1038"/>
      <c r="V29" s="1038">
        <v>14909</v>
      </c>
      <c r="W29" s="1038"/>
      <c r="X29" s="1038"/>
      <c r="Y29" s="1038"/>
      <c r="Z29" s="1038"/>
      <c r="AA29" s="1038">
        <v>731</v>
      </c>
      <c r="AB29" s="1038"/>
      <c r="AC29" s="1038"/>
      <c r="AD29" s="1038"/>
      <c r="AE29" s="1039"/>
      <c r="AF29" s="1034">
        <v>731</v>
      </c>
      <c r="AG29" s="1035"/>
      <c r="AH29" s="1035"/>
      <c r="AI29" s="1035"/>
      <c r="AJ29" s="1036"/>
      <c r="AK29" s="979">
        <v>2457</v>
      </c>
      <c r="AL29" s="970"/>
      <c r="AM29" s="970"/>
      <c r="AN29" s="970"/>
      <c r="AO29" s="970"/>
      <c r="AP29" s="970" t="s">
        <v>508</v>
      </c>
      <c r="AQ29" s="970"/>
      <c r="AR29" s="970"/>
      <c r="AS29" s="970"/>
      <c r="AT29" s="970"/>
      <c r="AU29" s="970" t="s">
        <v>508</v>
      </c>
      <c r="AV29" s="970"/>
      <c r="AW29" s="970"/>
      <c r="AX29" s="970"/>
      <c r="AY29" s="970"/>
      <c r="AZ29" s="1040" t="s">
        <v>508</v>
      </c>
      <c r="BA29" s="1040"/>
      <c r="BB29" s="1040"/>
      <c r="BC29" s="1040"/>
      <c r="BD29" s="1040"/>
      <c r="BE29" s="971"/>
      <c r="BF29" s="971"/>
      <c r="BG29" s="971"/>
      <c r="BH29" s="971"/>
      <c r="BI29" s="972"/>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c r="A30" s="242">
        <v>3</v>
      </c>
      <c r="B30" s="1029" t="s">
        <v>407</v>
      </c>
      <c r="C30" s="1030"/>
      <c r="D30" s="1030"/>
      <c r="E30" s="1030"/>
      <c r="F30" s="1030"/>
      <c r="G30" s="1030"/>
      <c r="H30" s="1030"/>
      <c r="I30" s="1030"/>
      <c r="J30" s="1030"/>
      <c r="K30" s="1030"/>
      <c r="L30" s="1030"/>
      <c r="M30" s="1030"/>
      <c r="N30" s="1030"/>
      <c r="O30" s="1030"/>
      <c r="P30" s="1031"/>
      <c r="Q30" s="1037">
        <v>2138</v>
      </c>
      <c r="R30" s="1038"/>
      <c r="S30" s="1038"/>
      <c r="T30" s="1038"/>
      <c r="U30" s="1038"/>
      <c r="V30" s="1038">
        <v>2122</v>
      </c>
      <c r="W30" s="1038"/>
      <c r="X30" s="1038"/>
      <c r="Y30" s="1038"/>
      <c r="Z30" s="1038"/>
      <c r="AA30" s="1038">
        <v>16</v>
      </c>
      <c r="AB30" s="1038"/>
      <c r="AC30" s="1038"/>
      <c r="AD30" s="1038"/>
      <c r="AE30" s="1039"/>
      <c r="AF30" s="1034">
        <v>16</v>
      </c>
      <c r="AG30" s="1035"/>
      <c r="AH30" s="1035"/>
      <c r="AI30" s="1035"/>
      <c r="AJ30" s="1036"/>
      <c r="AK30" s="979">
        <v>475</v>
      </c>
      <c r="AL30" s="970"/>
      <c r="AM30" s="970"/>
      <c r="AN30" s="970"/>
      <c r="AO30" s="970"/>
      <c r="AP30" s="970" t="s">
        <v>508</v>
      </c>
      <c r="AQ30" s="970"/>
      <c r="AR30" s="970"/>
      <c r="AS30" s="970"/>
      <c r="AT30" s="970"/>
      <c r="AU30" s="970" t="s">
        <v>508</v>
      </c>
      <c r="AV30" s="970"/>
      <c r="AW30" s="970"/>
      <c r="AX30" s="970"/>
      <c r="AY30" s="970"/>
      <c r="AZ30" s="1040" t="s">
        <v>508</v>
      </c>
      <c r="BA30" s="1040"/>
      <c r="BB30" s="1040"/>
      <c r="BC30" s="1040"/>
      <c r="BD30" s="1040"/>
      <c r="BE30" s="971"/>
      <c r="BF30" s="971"/>
      <c r="BG30" s="971"/>
      <c r="BH30" s="971"/>
      <c r="BI30" s="972"/>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c r="A31" s="242">
        <v>4</v>
      </c>
      <c r="B31" s="1029" t="s">
        <v>408</v>
      </c>
      <c r="C31" s="1030"/>
      <c r="D31" s="1030"/>
      <c r="E31" s="1030"/>
      <c r="F31" s="1030"/>
      <c r="G31" s="1030"/>
      <c r="H31" s="1030"/>
      <c r="I31" s="1030"/>
      <c r="J31" s="1030"/>
      <c r="K31" s="1030"/>
      <c r="L31" s="1030"/>
      <c r="M31" s="1030"/>
      <c r="N31" s="1030"/>
      <c r="O31" s="1030"/>
      <c r="P31" s="1031"/>
      <c r="Q31" s="1037">
        <v>2497</v>
      </c>
      <c r="R31" s="1038"/>
      <c r="S31" s="1038"/>
      <c r="T31" s="1038"/>
      <c r="U31" s="1038"/>
      <c r="V31" s="1038">
        <v>2311</v>
      </c>
      <c r="W31" s="1038"/>
      <c r="X31" s="1038"/>
      <c r="Y31" s="1038"/>
      <c r="Z31" s="1038"/>
      <c r="AA31" s="1038">
        <v>185</v>
      </c>
      <c r="AB31" s="1038"/>
      <c r="AC31" s="1038"/>
      <c r="AD31" s="1038"/>
      <c r="AE31" s="1039"/>
      <c r="AF31" s="1034">
        <v>2201</v>
      </c>
      <c r="AG31" s="1035"/>
      <c r="AH31" s="1035"/>
      <c r="AI31" s="1035"/>
      <c r="AJ31" s="1036"/>
      <c r="AK31" s="979">
        <v>110</v>
      </c>
      <c r="AL31" s="970"/>
      <c r="AM31" s="970"/>
      <c r="AN31" s="970"/>
      <c r="AO31" s="970"/>
      <c r="AP31" s="970">
        <v>7293</v>
      </c>
      <c r="AQ31" s="970"/>
      <c r="AR31" s="970"/>
      <c r="AS31" s="970"/>
      <c r="AT31" s="970"/>
      <c r="AU31" s="970">
        <v>131</v>
      </c>
      <c r="AV31" s="970"/>
      <c r="AW31" s="970"/>
      <c r="AX31" s="970"/>
      <c r="AY31" s="970"/>
      <c r="AZ31" s="1040" t="s">
        <v>508</v>
      </c>
      <c r="BA31" s="1040"/>
      <c r="BB31" s="1040"/>
      <c r="BC31" s="1040"/>
      <c r="BD31" s="1040"/>
      <c r="BE31" s="971" t="s">
        <v>571</v>
      </c>
      <c r="BF31" s="971"/>
      <c r="BG31" s="971"/>
      <c r="BH31" s="971"/>
      <c r="BI31" s="972"/>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c r="A32" s="242">
        <v>5</v>
      </c>
      <c r="B32" s="1029" t="s">
        <v>409</v>
      </c>
      <c r="C32" s="1030"/>
      <c r="D32" s="1030"/>
      <c r="E32" s="1030"/>
      <c r="F32" s="1030"/>
      <c r="G32" s="1030"/>
      <c r="H32" s="1030"/>
      <c r="I32" s="1030"/>
      <c r="J32" s="1030"/>
      <c r="K32" s="1030"/>
      <c r="L32" s="1030"/>
      <c r="M32" s="1030"/>
      <c r="N32" s="1030"/>
      <c r="O32" s="1030"/>
      <c r="P32" s="1031"/>
      <c r="Q32" s="1037">
        <v>3810</v>
      </c>
      <c r="R32" s="1038"/>
      <c r="S32" s="1038"/>
      <c r="T32" s="1038"/>
      <c r="U32" s="1038"/>
      <c r="V32" s="1038">
        <v>3483</v>
      </c>
      <c r="W32" s="1038"/>
      <c r="X32" s="1038"/>
      <c r="Y32" s="1038"/>
      <c r="Z32" s="1038"/>
      <c r="AA32" s="1038">
        <v>327</v>
      </c>
      <c r="AB32" s="1038"/>
      <c r="AC32" s="1038"/>
      <c r="AD32" s="1038"/>
      <c r="AE32" s="1039"/>
      <c r="AF32" s="1034">
        <v>998</v>
      </c>
      <c r="AG32" s="1035"/>
      <c r="AH32" s="1035"/>
      <c r="AI32" s="1035"/>
      <c r="AJ32" s="1036"/>
      <c r="AK32" s="979">
        <v>1936</v>
      </c>
      <c r="AL32" s="970"/>
      <c r="AM32" s="970"/>
      <c r="AN32" s="970"/>
      <c r="AO32" s="970"/>
      <c r="AP32" s="970">
        <v>21808</v>
      </c>
      <c r="AQ32" s="970"/>
      <c r="AR32" s="970"/>
      <c r="AS32" s="970"/>
      <c r="AT32" s="970"/>
      <c r="AU32" s="970">
        <v>15266</v>
      </c>
      <c r="AV32" s="970"/>
      <c r="AW32" s="970"/>
      <c r="AX32" s="970"/>
      <c r="AY32" s="970"/>
      <c r="AZ32" s="1040" t="s">
        <v>508</v>
      </c>
      <c r="BA32" s="1040"/>
      <c r="BB32" s="1040"/>
      <c r="BC32" s="1040"/>
      <c r="BD32" s="1040"/>
      <c r="BE32" s="971" t="s">
        <v>571</v>
      </c>
      <c r="BF32" s="971"/>
      <c r="BG32" s="971"/>
      <c r="BH32" s="971"/>
      <c r="BI32" s="972"/>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c r="A33" s="242">
        <v>6</v>
      </c>
      <c r="B33" s="1029" t="s">
        <v>410</v>
      </c>
      <c r="C33" s="1030"/>
      <c r="D33" s="1030"/>
      <c r="E33" s="1030"/>
      <c r="F33" s="1030"/>
      <c r="G33" s="1030"/>
      <c r="H33" s="1030"/>
      <c r="I33" s="1030"/>
      <c r="J33" s="1030"/>
      <c r="K33" s="1030"/>
      <c r="L33" s="1030"/>
      <c r="M33" s="1030"/>
      <c r="N33" s="1030"/>
      <c r="O33" s="1030"/>
      <c r="P33" s="1031"/>
      <c r="Q33" s="1037">
        <v>1224</v>
      </c>
      <c r="R33" s="1038"/>
      <c r="S33" s="1038"/>
      <c r="T33" s="1038"/>
      <c r="U33" s="1038"/>
      <c r="V33" s="1038">
        <v>1239</v>
      </c>
      <c r="W33" s="1038"/>
      <c r="X33" s="1038"/>
      <c r="Y33" s="1038"/>
      <c r="Z33" s="1038"/>
      <c r="AA33" s="1038">
        <v>3</v>
      </c>
      <c r="AB33" s="1038"/>
      <c r="AC33" s="1038"/>
      <c r="AD33" s="1038"/>
      <c r="AE33" s="1039"/>
      <c r="AF33" s="1034" t="s">
        <v>131</v>
      </c>
      <c r="AG33" s="1035"/>
      <c r="AH33" s="1035"/>
      <c r="AI33" s="1035"/>
      <c r="AJ33" s="1036"/>
      <c r="AK33" s="979">
        <v>21</v>
      </c>
      <c r="AL33" s="970"/>
      <c r="AM33" s="970"/>
      <c r="AN33" s="970"/>
      <c r="AO33" s="970"/>
      <c r="AP33" s="970">
        <v>1961</v>
      </c>
      <c r="AQ33" s="970"/>
      <c r="AR33" s="970"/>
      <c r="AS33" s="970"/>
      <c r="AT33" s="970"/>
      <c r="AU33" s="970" t="s">
        <v>508</v>
      </c>
      <c r="AV33" s="970"/>
      <c r="AW33" s="970"/>
      <c r="AX33" s="970"/>
      <c r="AY33" s="970"/>
      <c r="AZ33" s="1040" t="s">
        <v>508</v>
      </c>
      <c r="BA33" s="1040"/>
      <c r="BB33" s="1040"/>
      <c r="BC33" s="1040"/>
      <c r="BD33" s="1040"/>
      <c r="BE33" s="971" t="s">
        <v>572</v>
      </c>
      <c r="BF33" s="971"/>
      <c r="BG33" s="971"/>
      <c r="BH33" s="971"/>
      <c r="BI33" s="972"/>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c r="A34" s="242">
        <v>7</v>
      </c>
      <c r="B34" s="1029" t="s">
        <v>411</v>
      </c>
      <c r="C34" s="1030"/>
      <c r="D34" s="1030"/>
      <c r="E34" s="1030"/>
      <c r="F34" s="1030"/>
      <c r="G34" s="1030"/>
      <c r="H34" s="1030"/>
      <c r="I34" s="1030"/>
      <c r="J34" s="1030"/>
      <c r="K34" s="1030"/>
      <c r="L34" s="1030"/>
      <c r="M34" s="1030"/>
      <c r="N34" s="1030"/>
      <c r="O34" s="1030"/>
      <c r="P34" s="1031"/>
      <c r="Q34" s="1037">
        <v>296</v>
      </c>
      <c r="R34" s="1038"/>
      <c r="S34" s="1038"/>
      <c r="T34" s="1038"/>
      <c r="U34" s="1038"/>
      <c r="V34" s="1038">
        <v>292</v>
      </c>
      <c r="W34" s="1038"/>
      <c r="X34" s="1038"/>
      <c r="Y34" s="1038"/>
      <c r="Z34" s="1038"/>
      <c r="AA34" s="1038">
        <v>3</v>
      </c>
      <c r="AB34" s="1038"/>
      <c r="AC34" s="1038"/>
      <c r="AD34" s="1038"/>
      <c r="AE34" s="1039"/>
      <c r="AF34" s="1034" t="s">
        <v>131</v>
      </c>
      <c r="AG34" s="1035"/>
      <c r="AH34" s="1035"/>
      <c r="AI34" s="1035"/>
      <c r="AJ34" s="1036"/>
      <c r="AK34" s="979">
        <v>33</v>
      </c>
      <c r="AL34" s="970"/>
      <c r="AM34" s="970"/>
      <c r="AN34" s="970"/>
      <c r="AO34" s="970"/>
      <c r="AP34" s="970">
        <v>658</v>
      </c>
      <c r="AQ34" s="970"/>
      <c r="AR34" s="970"/>
      <c r="AS34" s="970"/>
      <c r="AT34" s="970"/>
      <c r="AU34" s="970" t="s">
        <v>508</v>
      </c>
      <c r="AV34" s="970"/>
      <c r="AW34" s="970"/>
      <c r="AX34" s="970"/>
      <c r="AY34" s="970"/>
      <c r="AZ34" s="1040" t="s">
        <v>508</v>
      </c>
      <c r="BA34" s="1040"/>
      <c r="BB34" s="1040"/>
      <c r="BC34" s="1040"/>
      <c r="BD34" s="1040"/>
      <c r="BE34" s="971" t="s">
        <v>572</v>
      </c>
      <c r="BF34" s="971"/>
      <c r="BG34" s="971"/>
      <c r="BH34" s="971"/>
      <c r="BI34" s="972"/>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412</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c r="A63" s="240" t="s">
        <v>392</v>
      </c>
      <c r="B63" s="948" t="s">
        <v>413</v>
      </c>
      <c r="C63" s="949"/>
      <c r="D63" s="949"/>
      <c r="E63" s="949"/>
      <c r="F63" s="949"/>
      <c r="G63" s="949"/>
      <c r="H63" s="949"/>
      <c r="I63" s="949"/>
      <c r="J63" s="949"/>
      <c r="K63" s="949"/>
      <c r="L63" s="949"/>
      <c r="M63" s="949"/>
      <c r="N63" s="949"/>
      <c r="O63" s="949"/>
      <c r="P63" s="950"/>
      <c r="Q63" s="961"/>
      <c r="R63" s="962"/>
      <c r="S63" s="962"/>
      <c r="T63" s="962"/>
      <c r="U63" s="962"/>
      <c r="V63" s="962"/>
      <c r="W63" s="962"/>
      <c r="X63" s="962"/>
      <c r="Y63" s="962"/>
      <c r="Z63" s="962"/>
      <c r="AA63" s="962"/>
      <c r="AB63" s="962"/>
      <c r="AC63" s="962"/>
      <c r="AD63" s="962"/>
      <c r="AE63" s="1019"/>
      <c r="AF63" s="1020">
        <v>4260</v>
      </c>
      <c r="AG63" s="958"/>
      <c r="AH63" s="958"/>
      <c r="AI63" s="958"/>
      <c r="AJ63" s="1021"/>
      <c r="AK63" s="1022"/>
      <c r="AL63" s="962"/>
      <c r="AM63" s="962"/>
      <c r="AN63" s="962"/>
      <c r="AO63" s="962"/>
      <c r="AP63" s="958">
        <f>SUM(AP31:AT34)</f>
        <v>31720</v>
      </c>
      <c r="AQ63" s="958"/>
      <c r="AR63" s="958"/>
      <c r="AS63" s="958"/>
      <c r="AT63" s="958"/>
      <c r="AU63" s="958">
        <f>SUM(AU31:AY34)</f>
        <v>15397</v>
      </c>
      <c r="AV63" s="958"/>
      <c r="AW63" s="958"/>
      <c r="AX63" s="958"/>
      <c r="AY63" s="958"/>
      <c r="AZ63" s="1016"/>
      <c r="BA63" s="1016"/>
      <c r="BB63" s="1016"/>
      <c r="BC63" s="1016"/>
      <c r="BD63" s="1016"/>
      <c r="BE63" s="959"/>
      <c r="BF63" s="959"/>
      <c r="BG63" s="959"/>
      <c r="BH63" s="959"/>
      <c r="BI63" s="960"/>
      <c r="BJ63" s="1017" t="s">
        <v>131</v>
      </c>
      <c r="BK63" s="938"/>
      <c r="BL63" s="938"/>
      <c r="BM63" s="938"/>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c r="A66" s="994" t="s">
        <v>415</v>
      </c>
      <c r="B66" s="995"/>
      <c r="C66" s="995"/>
      <c r="D66" s="995"/>
      <c r="E66" s="995"/>
      <c r="F66" s="995"/>
      <c r="G66" s="995"/>
      <c r="H66" s="995"/>
      <c r="I66" s="995"/>
      <c r="J66" s="995"/>
      <c r="K66" s="995"/>
      <c r="L66" s="995"/>
      <c r="M66" s="995"/>
      <c r="N66" s="995"/>
      <c r="O66" s="995"/>
      <c r="P66" s="996"/>
      <c r="Q66" s="1000" t="s">
        <v>397</v>
      </c>
      <c r="R66" s="1001"/>
      <c r="S66" s="1001"/>
      <c r="T66" s="1001"/>
      <c r="U66" s="1002"/>
      <c r="V66" s="1000" t="s">
        <v>416</v>
      </c>
      <c r="W66" s="1001"/>
      <c r="X66" s="1001"/>
      <c r="Y66" s="1001"/>
      <c r="Z66" s="1002"/>
      <c r="AA66" s="1000" t="s">
        <v>399</v>
      </c>
      <c r="AB66" s="1001"/>
      <c r="AC66" s="1001"/>
      <c r="AD66" s="1001"/>
      <c r="AE66" s="1002"/>
      <c r="AF66" s="1006" t="s">
        <v>417</v>
      </c>
      <c r="AG66" s="1007"/>
      <c r="AH66" s="1007"/>
      <c r="AI66" s="1007"/>
      <c r="AJ66" s="1008"/>
      <c r="AK66" s="1000" t="s">
        <v>418</v>
      </c>
      <c r="AL66" s="995"/>
      <c r="AM66" s="995"/>
      <c r="AN66" s="995"/>
      <c r="AO66" s="996"/>
      <c r="AP66" s="1000" t="s">
        <v>419</v>
      </c>
      <c r="AQ66" s="1001"/>
      <c r="AR66" s="1001"/>
      <c r="AS66" s="1001"/>
      <c r="AT66" s="1002"/>
      <c r="AU66" s="1000" t="s">
        <v>420</v>
      </c>
      <c r="AV66" s="1001"/>
      <c r="AW66" s="1001"/>
      <c r="AX66" s="1001"/>
      <c r="AY66" s="1002"/>
      <c r="AZ66" s="1000" t="s">
        <v>380</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5"/>
      <c r="DW66" s="946"/>
      <c r="DX66" s="946"/>
      <c r="DY66" s="946"/>
      <c r="DZ66" s="947"/>
      <c r="EA66" s="230"/>
    </row>
    <row r="67" spans="1:13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5"/>
      <c r="DW67" s="946"/>
      <c r="DX67" s="946"/>
      <c r="DY67" s="946"/>
      <c r="DZ67" s="947"/>
      <c r="EA67" s="230"/>
    </row>
    <row r="68" spans="1:131" ht="26.25" customHeight="1" thickTop="1">
      <c r="A68" s="236">
        <v>1</v>
      </c>
      <c r="B68" s="984" t="s">
        <v>573</v>
      </c>
      <c r="C68" s="985"/>
      <c r="D68" s="985"/>
      <c r="E68" s="985"/>
      <c r="F68" s="985"/>
      <c r="G68" s="985"/>
      <c r="H68" s="985"/>
      <c r="I68" s="985"/>
      <c r="J68" s="985"/>
      <c r="K68" s="985"/>
      <c r="L68" s="985"/>
      <c r="M68" s="985"/>
      <c r="N68" s="985"/>
      <c r="O68" s="985"/>
      <c r="P68" s="986"/>
      <c r="Q68" s="987">
        <v>690</v>
      </c>
      <c r="R68" s="981"/>
      <c r="S68" s="981"/>
      <c r="T68" s="981"/>
      <c r="U68" s="981"/>
      <c r="V68" s="981">
        <v>641</v>
      </c>
      <c r="W68" s="981"/>
      <c r="X68" s="981"/>
      <c r="Y68" s="981"/>
      <c r="Z68" s="981"/>
      <c r="AA68" s="981">
        <v>49</v>
      </c>
      <c r="AB68" s="981"/>
      <c r="AC68" s="981"/>
      <c r="AD68" s="981"/>
      <c r="AE68" s="981"/>
      <c r="AF68" s="981">
        <v>49</v>
      </c>
      <c r="AG68" s="981"/>
      <c r="AH68" s="981"/>
      <c r="AI68" s="981"/>
      <c r="AJ68" s="981"/>
      <c r="AK68" s="981">
        <v>44</v>
      </c>
      <c r="AL68" s="981"/>
      <c r="AM68" s="981"/>
      <c r="AN68" s="981"/>
      <c r="AO68" s="981"/>
      <c r="AP68" s="981" t="s">
        <v>508</v>
      </c>
      <c r="AQ68" s="981"/>
      <c r="AR68" s="981"/>
      <c r="AS68" s="981"/>
      <c r="AT68" s="981"/>
      <c r="AU68" s="981" t="s">
        <v>508</v>
      </c>
      <c r="AV68" s="981"/>
      <c r="AW68" s="981"/>
      <c r="AX68" s="981"/>
      <c r="AY68" s="981"/>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5"/>
      <c r="DW68" s="946"/>
      <c r="DX68" s="946"/>
      <c r="DY68" s="946"/>
      <c r="DZ68" s="947"/>
      <c r="EA68" s="230"/>
    </row>
    <row r="69" spans="1:131" ht="26.25" customHeight="1">
      <c r="A69" s="238">
        <v>2</v>
      </c>
      <c r="B69" s="973" t="s">
        <v>574</v>
      </c>
      <c r="C69" s="974"/>
      <c r="D69" s="974"/>
      <c r="E69" s="974"/>
      <c r="F69" s="974"/>
      <c r="G69" s="974"/>
      <c r="H69" s="974"/>
      <c r="I69" s="974"/>
      <c r="J69" s="974"/>
      <c r="K69" s="974"/>
      <c r="L69" s="974"/>
      <c r="M69" s="974"/>
      <c r="N69" s="974"/>
      <c r="O69" s="974"/>
      <c r="P69" s="975"/>
      <c r="Q69" s="976">
        <v>7703</v>
      </c>
      <c r="R69" s="970"/>
      <c r="S69" s="970"/>
      <c r="T69" s="970"/>
      <c r="U69" s="970"/>
      <c r="V69" s="970">
        <v>7520</v>
      </c>
      <c r="W69" s="970"/>
      <c r="X69" s="970"/>
      <c r="Y69" s="970"/>
      <c r="Z69" s="970"/>
      <c r="AA69" s="970">
        <v>182</v>
      </c>
      <c r="AB69" s="970"/>
      <c r="AC69" s="970"/>
      <c r="AD69" s="970"/>
      <c r="AE69" s="970"/>
      <c r="AF69" s="970">
        <v>182</v>
      </c>
      <c r="AG69" s="970"/>
      <c r="AH69" s="970"/>
      <c r="AI69" s="970"/>
      <c r="AJ69" s="970"/>
      <c r="AK69" s="970">
        <v>11</v>
      </c>
      <c r="AL69" s="970"/>
      <c r="AM69" s="970"/>
      <c r="AN69" s="970"/>
      <c r="AO69" s="970"/>
      <c r="AP69" s="970" t="s">
        <v>508</v>
      </c>
      <c r="AQ69" s="970"/>
      <c r="AR69" s="970"/>
      <c r="AS69" s="970"/>
      <c r="AT69" s="970"/>
      <c r="AU69" s="970" t="s">
        <v>508</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5"/>
      <c r="DW69" s="946"/>
      <c r="DX69" s="946"/>
      <c r="DY69" s="946"/>
      <c r="DZ69" s="947"/>
      <c r="EA69" s="230"/>
    </row>
    <row r="70" spans="1:131" ht="26.25" customHeight="1">
      <c r="A70" s="238">
        <v>3</v>
      </c>
      <c r="B70" s="973" t="s">
        <v>575</v>
      </c>
      <c r="C70" s="974"/>
      <c r="D70" s="974"/>
      <c r="E70" s="974"/>
      <c r="F70" s="974"/>
      <c r="G70" s="974"/>
      <c r="H70" s="974"/>
      <c r="I70" s="974"/>
      <c r="J70" s="974"/>
      <c r="K70" s="974"/>
      <c r="L70" s="974"/>
      <c r="M70" s="974"/>
      <c r="N70" s="974"/>
      <c r="O70" s="974"/>
      <c r="P70" s="975"/>
      <c r="Q70" s="976">
        <v>25</v>
      </c>
      <c r="R70" s="970"/>
      <c r="S70" s="970"/>
      <c r="T70" s="970"/>
      <c r="U70" s="970"/>
      <c r="V70" s="970">
        <v>20</v>
      </c>
      <c r="W70" s="970"/>
      <c r="X70" s="970"/>
      <c r="Y70" s="970"/>
      <c r="Z70" s="970"/>
      <c r="AA70" s="970">
        <v>5</v>
      </c>
      <c r="AB70" s="970"/>
      <c r="AC70" s="970"/>
      <c r="AD70" s="970"/>
      <c r="AE70" s="970"/>
      <c r="AF70" s="970">
        <v>5</v>
      </c>
      <c r="AG70" s="970"/>
      <c r="AH70" s="970"/>
      <c r="AI70" s="970"/>
      <c r="AJ70" s="970"/>
      <c r="AK70" s="970">
        <v>7</v>
      </c>
      <c r="AL70" s="970"/>
      <c r="AM70" s="970"/>
      <c r="AN70" s="970"/>
      <c r="AO70" s="970"/>
      <c r="AP70" s="970" t="s">
        <v>508</v>
      </c>
      <c r="AQ70" s="970"/>
      <c r="AR70" s="970"/>
      <c r="AS70" s="970"/>
      <c r="AT70" s="970"/>
      <c r="AU70" s="970" t="s">
        <v>508</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5"/>
      <c r="DW70" s="946"/>
      <c r="DX70" s="946"/>
      <c r="DY70" s="946"/>
      <c r="DZ70" s="947"/>
      <c r="EA70" s="230"/>
    </row>
    <row r="71" spans="1:131" ht="26.25" customHeight="1">
      <c r="A71" s="238">
        <v>4</v>
      </c>
      <c r="B71" s="973" t="s">
        <v>576</v>
      </c>
      <c r="C71" s="974"/>
      <c r="D71" s="974"/>
      <c r="E71" s="974"/>
      <c r="F71" s="974"/>
      <c r="G71" s="974"/>
      <c r="H71" s="974"/>
      <c r="I71" s="974"/>
      <c r="J71" s="974"/>
      <c r="K71" s="974"/>
      <c r="L71" s="974"/>
      <c r="M71" s="974"/>
      <c r="N71" s="974"/>
      <c r="O71" s="974"/>
      <c r="P71" s="975"/>
      <c r="Q71" s="976">
        <v>181</v>
      </c>
      <c r="R71" s="970"/>
      <c r="S71" s="970"/>
      <c r="T71" s="970"/>
      <c r="U71" s="970"/>
      <c r="V71" s="970">
        <v>172</v>
      </c>
      <c r="W71" s="970"/>
      <c r="X71" s="970"/>
      <c r="Y71" s="970"/>
      <c r="Z71" s="970"/>
      <c r="AA71" s="970">
        <v>9</v>
      </c>
      <c r="AB71" s="970"/>
      <c r="AC71" s="970"/>
      <c r="AD71" s="970"/>
      <c r="AE71" s="970"/>
      <c r="AF71" s="970">
        <v>9</v>
      </c>
      <c r="AG71" s="970"/>
      <c r="AH71" s="970"/>
      <c r="AI71" s="970"/>
      <c r="AJ71" s="970"/>
      <c r="AK71" s="970">
        <v>61</v>
      </c>
      <c r="AL71" s="970"/>
      <c r="AM71" s="970"/>
      <c r="AN71" s="970"/>
      <c r="AO71" s="970"/>
      <c r="AP71" s="970" t="s">
        <v>508</v>
      </c>
      <c r="AQ71" s="970"/>
      <c r="AR71" s="970"/>
      <c r="AS71" s="970"/>
      <c r="AT71" s="970"/>
      <c r="AU71" s="970" t="s">
        <v>508</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5"/>
      <c r="DW71" s="946"/>
      <c r="DX71" s="946"/>
      <c r="DY71" s="946"/>
      <c r="DZ71" s="947"/>
      <c r="EA71" s="230"/>
    </row>
    <row r="72" spans="1:131" ht="26.25" customHeight="1">
      <c r="A72" s="238">
        <v>5</v>
      </c>
      <c r="B72" s="973" t="s">
        <v>577</v>
      </c>
      <c r="C72" s="974"/>
      <c r="D72" s="974"/>
      <c r="E72" s="974"/>
      <c r="F72" s="974"/>
      <c r="G72" s="974"/>
      <c r="H72" s="974"/>
      <c r="I72" s="974"/>
      <c r="J72" s="974"/>
      <c r="K72" s="974"/>
      <c r="L72" s="974"/>
      <c r="M72" s="974"/>
      <c r="N72" s="974"/>
      <c r="O72" s="974"/>
      <c r="P72" s="975"/>
      <c r="Q72" s="976">
        <v>230672</v>
      </c>
      <c r="R72" s="970"/>
      <c r="S72" s="970"/>
      <c r="T72" s="970"/>
      <c r="U72" s="970"/>
      <c r="V72" s="970">
        <v>226071</v>
      </c>
      <c r="W72" s="970"/>
      <c r="X72" s="970"/>
      <c r="Y72" s="970"/>
      <c r="Z72" s="970"/>
      <c r="AA72" s="970">
        <v>4601</v>
      </c>
      <c r="AB72" s="970"/>
      <c r="AC72" s="970"/>
      <c r="AD72" s="970"/>
      <c r="AE72" s="970"/>
      <c r="AF72" s="970">
        <v>4601</v>
      </c>
      <c r="AG72" s="970"/>
      <c r="AH72" s="970"/>
      <c r="AI72" s="970"/>
      <c r="AJ72" s="970"/>
      <c r="AK72" s="970">
        <v>2777</v>
      </c>
      <c r="AL72" s="970"/>
      <c r="AM72" s="970"/>
      <c r="AN72" s="970"/>
      <c r="AO72" s="970"/>
      <c r="AP72" s="970" t="s">
        <v>508</v>
      </c>
      <c r="AQ72" s="970"/>
      <c r="AR72" s="970"/>
      <c r="AS72" s="970"/>
      <c r="AT72" s="970"/>
      <c r="AU72" s="970" t="s">
        <v>508</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5"/>
      <c r="DW72" s="946"/>
      <c r="DX72" s="946"/>
      <c r="DY72" s="946"/>
      <c r="DZ72" s="947"/>
      <c r="EA72" s="230"/>
    </row>
    <row r="73" spans="1:131" ht="26.25" customHeight="1">
      <c r="A73" s="238">
        <v>6</v>
      </c>
      <c r="B73" s="973" t="s">
        <v>578</v>
      </c>
      <c r="C73" s="974"/>
      <c r="D73" s="974"/>
      <c r="E73" s="974"/>
      <c r="F73" s="974"/>
      <c r="G73" s="974"/>
      <c r="H73" s="974"/>
      <c r="I73" s="974"/>
      <c r="J73" s="974"/>
      <c r="K73" s="974"/>
      <c r="L73" s="974"/>
      <c r="M73" s="974"/>
      <c r="N73" s="974"/>
      <c r="O73" s="974"/>
      <c r="P73" s="975"/>
      <c r="Q73" s="976">
        <v>173</v>
      </c>
      <c r="R73" s="970"/>
      <c r="S73" s="970"/>
      <c r="T73" s="970"/>
      <c r="U73" s="970"/>
      <c r="V73" s="970">
        <v>163</v>
      </c>
      <c r="W73" s="970"/>
      <c r="X73" s="970"/>
      <c r="Y73" s="970"/>
      <c r="Z73" s="970"/>
      <c r="AA73" s="970">
        <v>10</v>
      </c>
      <c r="AB73" s="970"/>
      <c r="AC73" s="970"/>
      <c r="AD73" s="970"/>
      <c r="AE73" s="970"/>
      <c r="AF73" s="970">
        <v>10</v>
      </c>
      <c r="AG73" s="970"/>
      <c r="AH73" s="970"/>
      <c r="AI73" s="970"/>
      <c r="AJ73" s="970"/>
      <c r="AK73" s="970" t="s">
        <v>508</v>
      </c>
      <c r="AL73" s="970"/>
      <c r="AM73" s="970"/>
      <c r="AN73" s="970"/>
      <c r="AO73" s="970"/>
      <c r="AP73" s="970" t="s">
        <v>508</v>
      </c>
      <c r="AQ73" s="970"/>
      <c r="AR73" s="970"/>
      <c r="AS73" s="970"/>
      <c r="AT73" s="970"/>
      <c r="AU73" s="970" t="s">
        <v>508</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5"/>
      <c r="DW73" s="946"/>
      <c r="DX73" s="946"/>
      <c r="DY73" s="946"/>
      <c r="DZ73" s="947"/>
      <c r="EA73" s="230"/>
    </row>
    <row r="74" spans="1:131" ht="26.25" customHeight="1">
      <c r="A74" s="238">
        <v>7</v>
      </c>
      <c r="B74" s="973" t="s">
        <v>579</v>
      </c>
      <c r="C74" s="974"/>
      <c r="D74" s="974"/>
      <c r="E74" s="974"/>
      <c r="F74" s="974"/>
      <c r="G74" s="974"/>
      <c r="H74" s="974"/>
      <c r="I74" s="974"/>
      <c r="J74" s="974"/>
      <c r="K74" s="974"/>
      <c r="L74" s="974"/>
      <c r="M74" s="974"/>
      <c r="N74" s="974"/>
      <c r="O74" s="974"/>
      <c r="P74" s="975"/>
      <c r="Q74" s="976">
        <v>655</v>
      </c>
      <c r="R74" s="970"/>
      <c r="S74" s="970"/>
      <c r="T74" s="970"/>
      <c r="U74" s="970"/>
      <c r="V74" s="970">
        <v>15</v>
      </c>
      <c r="W74" s="970"/>
      <c r="X74" s="970"/>
      <c r="Y74" s="970"/>
      <c r="Z74" s="970"/>
      <c r="AA74" s="970">
        <v>640</v>
      </c>
      <c r="AB74" s="970"/>
      <c r="AC74" s="970"/>
      <c r="AD74" s="970"/>
      <c r="AE74" s="970"/>
      <c r="AF74" s="970">
        <v>640</v>
      </c>
      <c r="AG74" s="970"/>
      <c r="AH74" s="970"/>
      <c r="AI74" s="970"/>
      <c r="AJ74" s="970"/>
      <c r="AK74" s="970" t="s">
        <v>508</v>
      </c>
      <c r="AL74" s="970"/>
      <c r="AM74" s="970"/>
      <c r="AN74" s="970"/>
      <c r="AO74" s="970"/>
      <c r="AP74" s="970" t="s">
        <v>508</v>
      </c>
      <c r="AQ74" s="970"/>
      <c r="AR74" s="970"/>
      <c r="AS74" s="970"/>
      <c r="AT74" s="970"/>
      <c r="AU74" s="970" t="s">
        <v>508</v>
      </c>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5"/>
      <c r="DW74" s="946"/>
      <c r="DX74" s="946"/>
      <c r="DY74" s="946"/>
      <c r="DZ74" s="947"/>
      <c r="EA74" s="230"/>
    </row>
    <row r="75" spans="1:131" ht="26.25" customHeight="1">
      <c r="A75" s="238">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5"/>
      <c r="DW75" s="946"/>
      <c r="DX75" s="946"/>
      <c r="DY75" s="946"/>
      <c r="DZ75" s="947"/>
      <c r="EA75" s="230"/>
    </row>
    <row r="76" spans="1:131" ht="26.25" customHeight="1">
      <c r="A76" s="238">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5"/>
      <c r="DW76" s="946"/>
      <c r="DX76" s="946"/>
      <c r="DY76" s="946"/>
      <c r="DZ76" s="947"/>
      <c r="EA76" s="230"/>
    </row>
    <row r="77" spans="1:131" ht="26.25" customHeight="1">
      <c r="A77" s="238">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5"/>
      <c r="DW77" s="946"/>
      <c r="DX77" s="946"/>
      <c r="DY77" s="946"/>
      <c r="DZ77" s="947"/>
      <c r="EA77" s="230"/>
    </row>
    <row r="78" spans="1:131" ht="26.25" customHeight="1">
      <c r="A78" s="238">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5"/>
      <c r="DW78" s="946"/>
      <c r="DX78" s="946"/>
      <c r="DY78" s="946"/>
      <c r="DZ78" s="947"/>
      <c r="EA78" s="230"/>
    </row>
    <row r="79" spans="1:131" ht="26.25" customHeight="1">
      <c r="A79" s="238">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5"/>
      <c r="DW79" s="946"/>
      <c r="DX79" s="946"/>
      <c r="DY79" s="946"/>
      <c r="DZ79" s="947"/>
      <c r="EA79" s="230"/>
    </row>
    <row r="80" spans="1:131" ht="26.25" customHeight="1">
      <c r="A80" s="238">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5"/>
      <c r="DW80" s="946"/>
      <c r="DX80" s="946"/>
      <c r="DY80" s="946"/>
      <c r="DZ80" s="947"/>
      <c r="EA80" s="230"/>
    </row>
    <row r="81" spans="1:131" ht="26.25" customHeight="1">
      <c r="A81" s="238">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5"/>
      <c r="DW81" s="946"/>
      <c r="DX81" s="946"/>
      <c r="DY81" s="946"/>
      <c r="DZ81" s="947"/>
      <c r="EA81" s="230"/>
    </row>
    <row r="82" spans="1:131" ht="26.25" customHeight="1">
      <c r="A82" s="238">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5"/>
      <c r="DW82" s="946"/>
      <c r="DX82" s="946"/>
      <c r="DY82" s="946"/>
      <c r="DZ82" s="947"/>
      <c r="EA82" s="230"/>
    </row>
    <row r="83" spans="1:131" ht="26.25" customHeight="1">
      <c r="A83" s="238">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5"/>
      <c r="DW83" s="946"/>
      <c r="DX83" s="946"/>
      <c r="DY83" s="946"/>
      <c r="DZ83" s="947"/>
      <c r="EA83" s="230"/>
    </row>
    <row r="84" spans="1:131" ht="26.25" customHeight="1">
      <c r="A84" s="238">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5"/>
      <c r="DW84" s="946"/>
      <c r="DX84" s="946"/>
      <c r="DY84" s="946"/>
      <c r="DZ84" s="947"/>
      <c r="EA84" s="230"/>
    </row>
    <row r="85" spans="1:131" ht="26.25" customHeight="1">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5"/>
      <c r="DW85" s="946"/>
      <c r="DX85" s="946"/>
      <c r="DY85" s="946"/>
      <c r="DZ85" s="947"/>
      <c r="EA85" s="230"/>
    </row>
    <row r="86" spans="1:131" ht="26.25" customHeight="1">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5"/>
      <c r="DW86" s="946"/>
      <c r="DX86" s="946"/>
      <c r="DY86" s="946"/>
      <c r="DZ86" s="947"/>
      <c r="EA86" s="230"/>
    </row>
    <row r="87" spans="1:131" ht="26.25" customHeight="1">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5"/>
      <c r="DW87" s="946"/>
      <c r="DX87" s="946"/>
      <c r="DY87" s="946"/>
      <c r="DZ87" s="947"/>
      <c r="EA87" s="230"/>
    </row>
    <row r="88" spans="1:131" ht="26.25" customHeight="1" thickBot="1">
      <c r="A88" s="240" t="s">
        <v>392</v>
      </c>
      <c r="B88" s="948" t="s">
        <v>421</v>
      </c>
      <c r="C88" s="949"/>
      <c r="D88" s="949"/>
      <c r="E88" s="949"/>
      <c r="F88" s="949"/>
      <c r="G88" s="949"/>
      <c r="H88" s="949"/>
      <c r="I88" s="949"/>
      <c r="J88" s="949"/>
      <c r="K88" s="949"/>
      <c r="L88" s="949"/>
      <c r="M88" s="949"/>
      <c r="N88" s="949"/>
      <c r="O88" s="949"/>
      <c r="P88" s="950"/>
      <c r="Q88" s="961"/>
      <c r="R88" s="962"/>
      <c r="S88" s="962"/>
      <c r="T88" s="962"/>
      <c r="U88" s="962"/>
      <c r="V88" s="962"/>
      <c r="W88" s="962"/>
      <c r="X88" s="962"/>
      <c r="Y88" s="962"/>
      <c r="Z88" s="962"/>
      <c r="AA88" s="962"/>
      <c r="AB88" s="962"/>
      <c r="AC88" s="962"/>
      <c r="AD88" s="962"/>
      <c r="AE88" s="962"/>
      <c r="AF88" s="958">
        <f>SUM(AF68:AJ74)</f>
        <v>5496</v>
      </c>
      <c r="AG88" s="958"/>
      <c r="AH88" s="958"/>
      <c r="AI88" s="958"/>
      <c r="AJ88" s="958"/>
      <c r="AK88" s="962"/>
      <c r="AL88" s="962"/>
      <c r="AM88" s="962"/>
      <c r="AN88" s="962"/>
      <c r="AO88" s="962"/>
      <c r="AP88" s="958" t="s">
        <v>583</v>
      </c>
      <c r="AQ88" s="958"/>
      <c r="AR88" s="958"/>
      <c r="AS88" s="958"/>
      <c r="AT88" s="958"/>
      <c r="AU88" s="958" t="s">
        <v>583</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48" t="s">
        <v>422</v>
      </c>
      <c r="BS102" s="949"/>
      <c r="BT102" s="949"/>
      <c r="BU102" s="949"/>
      <c r="BV102" s="949"/>
      <c r="BW102" s="949"/>
      <c r="BX102" s="949"/>
      <c r="BY102" s="949"/>
      <c r="BZ102" s="949"/>
      <c r="CA102" s="949"/>
      <c r="CB102" s="949"/>
      <c r="CC102" s="949"/>
      <c r="CD102" s="949"/>
      <c r="CE102" s="949"/>
      <c r="CF102" s="949"/>
      <c r="CG102" s="950"/>
      <c r="CH102" s="951"/>
      <c r="CI102" s="952"/>
      <c r="CJ102" s="952"/>
      <c r="CK102" s="952"/>
      <c r="CL102" s="953"/>
      <c r="CM102" s="951"/>
      <c r="CN102" s="952"/>
      <c r="CO102" s="952"/>
      <c r="CP102" s="952"/>
      <c r="CQ102" s="953"/>
      <c r="CR102" s="937">
        <f>SUM(CR7:CV9)</f>
        <v>77</v>
      </c>
      <c r="CS102" s="938"/>
      <c r="CT102" s="938"/>
      <c r="CU102" s="938"/>
      <c r="CV102" s="939"/>
      <c r="CW102" s="937">
        <f t="shared" ref="CW102" si="0">SUM(CW7:DA9)</f>
        <v>21</v>
      </c>
      <c r="CX102" s="938"/>
      <c r="CY102" s="938"/>
      <c r="CZ102" s="938"/>
      <c r="DA102" s="939"/>
      <c r="DB102" s="937">
        <f t="shared" ref="DB102" si="1">SUM(DB7:DF9)</f>
        <v>150</v>
      </c>
      <c r="DC102" s="938"/>
      <c r="DD102" s="938"/>
      <c r="DE102" s="938"/>
      <c r="DF102" s="939"/>
      <c r="DG102" s="937" t="s">
        <v>583</v>
      </c>
      <c r="DH102" s="938"/>
      <c r="DI102" s="938"/>
      <c r="DJ102" s="938"/>
      <c r="DK102" s="939"/>
      <c r="DL102" s="937">
        <f t="shared" ref="DL102" si="2">SUM(DL7:DP9)</f>
        <v>368</v>
      </c>
      <c r="DM102" s="938"/>
      <c r="DN102" s="938"/>
      <c r="DO102" s="938"/>
      <c r="DP102" s="939"/>
      <c r="DQ102" s="937">
        <f t="shared" ref="DQ102" si="3">SUM(DQ7:DU9)</f>
        <v>37</v>
      </c>
      <c r="DR102" s="938"/>
      <c r="DS102" s="938"/>
      <c r="DT102" s="938"/>
      <c r="DU102" s="939"/>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310</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310</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310</v>
      </c>
      <c r="DR109" s="896"/>
      <c r="DS109" s="896"/>
      <c r="DT109" s="896"/>
      <c r="DU109" s="897"/>
      <c r="DV109" s="898" t="s">
        <v>432</v>
      </c>
      <c r="DW109" s="896"/>
      <c r="DX109" s="896"/>
      <c r="DY109" s="896"/>
      <c r="DZ109" s="929"/>
    </row>
    <row r="110" spans="1:131" s="230" customFormat="1" ht="26.25" customHeight="1">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6480730</v>
      </c>
      <c r="AB110" s="889"/>
      <c r="AC110" s="889"/>
      <c r="AD110" s="889"/>
      <c r="AE110" s="890"/>
      <c r="AF110" s="891">
        <v>6378788</v>
      </c>
      <c r="AG110" s="889"/>
      <c r="AH110" s="889"/>
      <c r="AI110" s="889"/>
      <c r="AJ110" s="890"/>
      <c r="AK110" s="891">
        <v>6857509</v>
      </c>
      <c r="AL110" s="889"/>
      <c r="AM110" s="889"/>
      <c r="AN110" s="889"/>
      <c r="AO110" s="890"/>
      <c r="AP110" s="892">
        <v>21.6</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60657348</v>
      </c>
      <c r="BR110" s="842"/>
      <c r="BS110" s="842"/>
      <c r="BT110" s="842"/>
      <c r="BU110" s="842"/>
      <c r="BV110" s="842">
        <v>60129176</v>
      </c>
      <c r="BW110" s="842"/>
      <c r="BX110" s="842"/>
      <c r="BY110" s="842"/>
      <c r="BZ110" s="842"/>
      <c r="CA110" s="842">
        <v>56859062</v>
      </c>
      <c r="CB110" s="842"/>
      <c r="CC110" s="842"/>
      <c r="CD110" s="842"/>
      <c r="CE110" s="842"/>
      <c r="CF110" s="866">
        <v>178.8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3213040</v>
      </c>
      <c r="DH110" s="842"/>
      <c r="DI110" s="842"/>
      <c r="DJ110" s="842"/>
      <c r="DK110" s="842"/>
      <c r="DL110" s="842">
        <v>3262177</v>
      </c>
      <c r="DM110" s="842"/>
      <c r="DN110" s="842"/>
      <c r="DO110" s="842"/>
      <c r="DP110" s="842"/>
      <c r="DQ110" s="842">
        <v>3340216</v>
      </c>
      <c r="DR110" s="842"/>
      <c r="DS110" s="842"/>
      <c r="DT110" s="842"/>
      <c r="DU110" s="842"/>
      <c r="DV110" s="843">
        <v>10.5</v>
      </c>
      <c r="DW110" s="843"/>
      <c r="DX110" s="843"/>
      <c r="DY110" s="843"/>
      <c r="DZ110" s="844"/>
    </row>
    <row r="111" spans="1:131" s="230" customFormat="1" ht="26.25" customHeight="1">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3213040</v>
      </c>
      <c r="BR111" s="817"/>
      <c r="BS111" s="817"/>
      <c r="BT111" s="817"/>
      <c r="BU111" s="817"/>
      <c r="BV111" s="817">
        <v>3262177</v>
      </c>
      <c r="BW111" s="817"/>
      <c r="BX111" s="817"/>
      <c r="BY111" s="817"/>
      <c r="BZ111" s="817"/>
      <c r="CA111" s="817">
        <v>3340216</v>
      </c>
      <c r="CB111" s="817"/>
      <c r="CC111" s="817"/>
      <c r="CD111" s="817"/>
      <c r="CE111" s="817"/>
      <c r="CF111" s="875">
        <v>10.5</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18363264</v>
      </c>
      <c r="BR112" s="817"/>
      <c r="BS112" s="817"/>
      <c r="BT112" s="817"/>
      <c r="BU112" s="817"/>
      <c r="BV112" s="817">
        <v>16671869</v>
      </c>
      <c r="BW112" s="817"/>
      <c r="BX112" s="817"/>
      <c r="BY112" s="817"/>
      <c r="BZ112" s="817"/>
      <c r="CA112" s="817">
        <v>15396939</v>
      </c>
      <c r="CB112" s="817"/>
      <c r="CC112" s="817"/>
      <c r="CD112" s="817"/>
      <c r="CE112" s="817"/>
      <c r="CF112" s="875">
        <v>48.4</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1750732</v>
      </c>
      <c r="AB113" s="919"/>
      <c r="AC113" s="919"/>
      <c r="AD113" s="919"/>
      <c r="AE113" s="920"/>
      <c r="AF113" s="921">
        <v>1489714</v>
      </c>
      <c r="AG113" s="919"/>
      <c r="AH113" s="919"/>
      <c r="AI113" s="919"/>
      <c r="AJ113" s="920"/>
      <c r="AK113" s="921">
        <v>1471831</v>
      </c>
      <c r="AL113" s="919"/>
      <c r="AM113" s="919"/>
      <c r="AN113" s="919"/>
      <c r="AO113" s="920"/>
      <c r="AP113" s="922">
        <v>4.5999999999999996</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55269</v>
      </c>
      <c r="BR113" s="817"/>
      <c r="BS113" s="817"/>
      <c r="BT113" s="817"/>
      <c r="BU113" s="817"/>
      <c r="BV113" s="817">
        <v>27771</v>
      </c>
      <c r="BW113" s="817"/>
      <c r="BX113" s="817"/>
      <c r="BY113" s="817"/>
      <c r="BZ113" s="817"/>
      <c r="CA113" s="817" t="s">
        <v>131</v>
      </c>
      <c r="CB113" s="817"/>
      <c r="CC113" s="817"/>
      <c r="CD113" s="817"/>
      <c r="CE113" s="817"/>
      <c r="CF113" s="875" t="s">
        <v>131</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20018</v>
      </c>
      <c r="AB114" s="780"/>
      <c r="AC114" s="780"/>
      <c r="AD114" s="780"/>
      <c r="AE114" s="781"/>
      <c r="AF114" s="782">
        <v>18526</v>
      </c>
      <c r="AG114" s="780"/>
      <c r="AH114" s="780"/>
      <c r="AI114" s="780"/>
      <c r="AJ114" s="781"/>
      <c r="AK114" s="782">
        <v>18934</v>
      </c>
      <c r="AL114" s="780"/>
      <c r="AM114" s="780"/>
      <c r="AN114" s="780"/>
      <c r="AO114" s="781"/>
      <c r="AP114" s="824">
        <v>0.1</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9440752</v>
      </c>
      <c r="BR114" s="817"/>
      <c r="BS114" s="817"/>
      <c r="BT114" s="817"/>
      <c r="BU114" s="817"/>
      <c r="BV114" s="817">
        <v>9363311</v>
      </c>
      <c r="BW114" s="817"/>
      <c r="BX114" s="817"/>
      <c r="BY114" s="817"/>
      <c r="BZ114" s="817"/>
      <c r="CA114" s="817">
        <v>9272017</v>
      </c>
      <c r="CB114" s="817"/>
      <c r="CC114" s="817"/>
      <c r="CD114" s="817"/>
      <c r="CE114" s="817"/>
      <c r="CF114" s="875">
        <v>29.2</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250</v>
      </c>
      <c r="AB115" s="919"/>
      <c r="AC115" s="919"/>
      <c r="AD115" s="919"/>
      <c r="AE115" s="920"/>
      <c r="AF115" s="921">
        <v>175</v>
      </c>
      <c r="AG115" s="919"/>
      <c r="AH115" s="919"/>
      <c r="AI115" s="919"/>
      <c r="AJ115" s="920"/>
      <c r="AK115" s="921">
        <v>144</v>
      </c>
      <c r="AL115" s="919"/>
      <c r="AM115" s="919"/>
      <c r="AN115" s="919"/>
      <c r="AO115" s="920"/>
      <c r="AP115" s="922">
        <v>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v>199668</v>
      </c>
      <c r="BR115" s="817"/>
      <c r="BS115" s="817"/>
      <c r="BT115" s="817"/>
      <c r="BU115" s="817"/>
      <c r="BV115" s="817">
        <v>193765</v>
      </c>
      <c r="BW115" s="817"/>
      <c r="BX115" s="817"/>
      <c r="BY115" s="817"/>
      <c r="BZ115" s="817"/>
      <c r="CA115" s="817">
        <v>187478</v>
      </c>
      <c r="CB115" s="817"/>
      <c r="CC115" s="817"/>
      <c r="CD115" s="817"/>
      <c r="CE115" s="817"/>
      <c r="CF115" s="875">
        <v>0.6</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375</v>
      </c>
      <c r="AB116" s="780"/>
      <c r="AC116" s="780"/>
      <c r="AD116" s="780"/>
      <c r="AE116" s="781"/>
      <c r="AF116" s="782">
        <v>66</v>
      </c>
      <c r="AG116" s="780"/>
      <c r="AH116" s="780"/>
      <c r="AI116" s="780"/>
      <c r="AJ116" s="781"/>
      <c r="AK116" s="782">
        <v>97</v>
      </c>
      <c r="AL116" s="780"/>
      <c r="AM116" s="780"/>
      <c r="AN116" s="780"/>
      <c r="AO116" s="781"/>
      <c r="AP116" s="824">
        <v>0</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8252105</v>
      </c>
      <c r="AB117" s="903"/>
      <c r="AC117" s="903"/>
      <c r="AD117" s="903"/>
      <c r="AE117" s="904"/>
      <c r="AF117" s="905">
        <v>7887269</v>
      </c>
      <c r="AG117" s="903"/>
      <c r="AH117" s="903"/>
      <c r="AI117" s="903"/>
      <c r="AJ117" s="904"/>
      <c r="AK117" s="905">
        <v>8348515</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310</v>
      </c>
      <c r="AL118" s="896"/>
      <c r="AM118" s="896"/>
      <c r="AN118" s="896"/>
      <c r="AO118" s="897"/>
      <c r="AP118" s="899" t="s">
        <v>432</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462</v>
      </c>
      <c r="BP119" s="878"/>
      <c r="BQ119" s="879">
        <v>91929341</v>
      </c>
      <c r="BR119" s="845"/>
      <c r="BS119" s="845"/>
      <c r="BT119" s="845"/>
      <c r="BU119" s="845"/>
      <c r="BV119" s="845">
        <v>89648069</v>
      </c>
      <c r="BW119" s="845"/>
      <c r="BX119" s="845"/>
      <c r="BY119" s="845"/>
      <c r="BZ119" s="845"/>
      <c r="CA119" s="845">
        <v>85055712</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12626710</v>
      </c>
      <c r="BR120" s="842"/>
      <c r="BS120" s="842"/>
      <c r="BT120" s="842"/>
      <c r="BU120" s="842"/>
      <c r="BV120" s="842">
        <v>18053606</v>
      </c>
      <c r="BW120" s="842"/>
      <c r="BX120" s="842"/>
      <c r="BY120" s="842"/>
      <c r="BZ120" s="842"/>
      <c r="CA120" s="842">
        <v>18540277</v>
      </c>
      <c r="CB120" s="842"/>
      <c r="CC120" s="842"/>
      <c r="CD120" s="842"/>
      <c r="CE120" s="842"/>
      <c r="CF120" s="866">
        <v>58.3</v>
      </c>
      <c r="CG120" s="867"/>
      <c r="CH120" s="867"/>
      <c r="CI120" s="867"/>
      <c r="CJ120" s="867"/>
      <c r="CK120" s="868" t="s">
        <v>466</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18229411</v>
      </c>
      <c r="DH120" s="842"/>
      <c r="DI120" s="842"/>
      <c r="DJ120" s="842"/>
      <c r="DK120" s="842"/>
      <c r="DL120" s="842">
        <v>16538478</v>
      </c>
      <c r="DM120" s="842"/>
      <c r="DN120" s="842"/>
      <c r="DO120" s="842"/>
      <c r="DP120" s="842"/>
      <c r="DQ120" s="842">
        <v>15265664</v>
      </c>
      <c r="DR120" s="842"/>
      <c r="DS120" s="842"/>
      <c r="DT120" s="842"/>
      <c r="DU120" s="842"/>
      <c r="DV120" s="843">
        <v>48</v>
      </c>
      <c r="DW120" s="843"/>
      <c r="DX120" s="843"/>
      <c r="DY120" s="843"/>
      <c r="DZ120" s="844"/>
    </row>
    <row r="121" spans="1:130" s="230" customFormat="1" ht="26.25" customHeight="1">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5654862</v>
      </c>
      <c r="BR121" s="817"/>
      <c r="BS121" s="817"/>
      <c r="BT121" s="817"/>
      <c r="BU121" s="817"/>
      <c r="BV121" s="817">
        <v>5553202</v>
      </c>
      <c r="BW121" s="817"/>
      <c r="BX121" s="817"/>
      <c r="BY121" s="817"/>
      <c r="BZ121" s="817"/>
      <c r="CA121" s="817">
        <v>6272351</v>
      </c>
      <c r="CB121" s="817"/>
      <c r="CC121" s="817"/>
      <c r="CD121" s="817"/>
      <c r="CE121" s="817"/>
      <c r="CF121" s="875">
        <v>19.7</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133853</v>
      </c>
      <c r="DH121" s="817"/>
      <c r="DI121" s="817"/>
      <c r="DJ121" s="817"/>
      <c r="DK121" s="817"/>
      <c r="DL121" s="817">
        <v>133391</v>
      </c>
      <c r="DM121" s="817"/>
      <c r="DN121" s="817"/>
      <c r="DO121" s="817"/>
      <c r="DP121" s="817"/>
      <c r="DQ121" s="817">
        <v>131275</v>
      </c>
      <c r="DR121" s="817"/>
      <c r="DS121" s="817"/>
      <c r="DT121" s="817"/>
      <c r="DU121" s="817"/>
      <c r="DV121" s="794">
        <v>0.4</v>
      </c>
      <c r="DW121" s="794"/>
      <c r="DX121" s="794"/>
      <c r="DY121" s="794"/>
      <c r="DZ121" s="795"/>
    </row>
    <row r="122" spans="1:130" s="230" customFormat="1" ht="26.25" customHeight="1">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59221701</v>
      </c>
      <c r="BR122" s="845"/>
      <c r="BS122" s="845"/>
      <c r="BT122" s="845"/>
      <c r="BU122" s="845"/>
      <c r="BV122" s="845">
        <v>59164151</v>
      </c>
      <c r="BW122" s="845"/>
      <c r="BX122" s="845"/>
      <c r="BY122" s="845"/>
      <c r="BZ122" s="845"/>
      <c r="CA122" s="845">
        <v>53591141</v>
      </c>
      <c r="CB122" s="845"/>
      <c r="CC122" s="845"/>
      <c r="CD122" s="845"/>
      <c r="CE122" s="845"/>
      <c r="CF122" s="846">
        <v>168.6</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470</v>
      </c>
      <c r="BP123" s="878"/>
      <c r="BQ123" s="832">
        <v>77503273</v>
      </c>
      <c r="BR123" s="833"/>
      <c r="BS123" s="833"/>
      <c r="BT123" s="833"/>
      <c r="BU123" s="833"/>
      <c r="BV123" s="833">
        <v>82770959</v>
      </c>
      <c r="BW123" s="833"/>
      <c r="BX123" s="833"/>
      <c r="BY123" s="833"/>
      <c r="BZ123" s="833"/>
      <c r="CA123" s="833">
        <v>78403769</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45</v>
      </c>
      <c r="BR124" s="831"/>
      <c r="BS124" s="831"/>
      <c r="BT124" s="831"/>
      <c r="BU124" s="831"/>
      <c r="BV124" s="831">
        <v>20.9</v>
      </c>
      <c r="BW124" s="831"/>
      <c r="BX124" s="831"/>
      <c r="BY124" s="831"/>
      <c r="BZ124" s="831"/>
      <c r="CA124" s="831">
        <v>20.9</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250</v>
      </c>
      <c r="AB127" s="780"/>
      <c r="AC127" s="780"/>
      <c r="AD127" s="780"/>
      <c r="AE127" s="781"/>
      <c r="AF127" s="782">
        <v>175</v>
      </c>
      <c r="AG127" s="780"/>
      <c r="AH127" s="780"/>
      <c r="AI127" s="780"/>
      <c r="AJ127" s="781"/>
      <c r="AK127" s="782">
        <v>144</v>
      </c>
      <c r="AL127" s="780"/>
      <c r="AM127" s="780"/>
      <c r="AN127" s="780"/>
      <c r="AO127" s="781"/>
      <c r="AP127" s="824">
        <v>0</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669063</v>
      </c>
      <c r="AB128" s="801"/>
      <c r="AC128" s="801"/>
      <c r="AD128" s="801"/>
      <c r="AE128" s="802"/>
      <c r="AF128" s="803">
        <v>665492</v>
      </c>
      <c r="AG128" s="801"/>
      <c r="AH128" s="801"/>
      <c r="AI128" s="801"/>
      <c r="AJ128" s="802"/>
      <c r="AK128" s="803">
        <v>696198</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11.55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v>199668</v>
      </c>
      <c r="DH128" s="791"/>
      <c r="DI128" s="791"/>
      <c r="DJ128" s="791"/>
      <c r="DK128" s="791"/>
      <c r="DL128" s="791">
        <v>193765</v>
      </c>
      <c r="DM128" s="791"/>
      <c r="DN128" s="791"/>
      <c r="DO128" s="791"/>
      <c r="DP128" s="791"/>
      <c r="DQ128" s="791">
        <v>187478</v>
      </c>
      <c r="DR128" s="791"/>
      <c r="DS128" s="791"/>
      <c r="DT128" s="791"/>
      <c r="DU128" s="791"/>
      <c r="DV128" s="792">
        <v>0.6</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36868168</v>
      </c>
      <c r="AB129" s="780"/>
      <c r="AC129" s="780"/>
      <c r="AD129" s="780"/>
      <c r="AE129" s="781"/>
      <c r="AF129" s="782">
        <v>37642120</v>
      </c>
      <c r="AG129" s="780"/>
      <c r="AH129" s="780"/>
      <c r="AI129" s="780"/>
      <c r="AJ129" s="781"/>
      <c r="AK129" s="782">
        <v>36709668</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16.55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4848255</v>
      </c>
      <c r="AB130" s="780"/>
      <c r="AC130" s="780"/>
      <c r="AD130" s="780"/>
      <c r="AE130" s="781"/>
      <c r="AF130" s="782">
        <v>4848025</v>
      </c>
      <c r="AG130" s="780"/>
      <c r="AH130" s="780"/>
      <c r="AI130" s="780"/>
      <c r="AJ130" s="781"/>
      <c r="AK130" s="782">
        <v>4917827</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32019913</v>
      </c>
      <c r="AB131" s="764"/>
      <c r="AC131" s="764"/>
      <c r="AD131" s="764"/>
      <c r="AE131" s="765"/>
      <c r="AF131" s="766">
        <v>32794095</v>
      </c>
      <c r="AG131" s="764"/>
      <c r="AH131" s="764"/>
      <c r="AI131" s="764"/>
      <c r="AJ131" s="765"/>
      <c r="AK131" s="766">
        <v>31791841</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20.9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8.5408945359999997</v>
      </c>
      <c r="AB132" s="745"/>
      <c r="AC132" s="745"/>
      <c r="AD132" s="745"/>
      <c r="AE132" s="746"/>
      <c r="AF132" s="747">
        <v>7.238351905</v>
      </c>
      <c r="AG132" s="745"/>
      <c r="AH132" s="745"/>
      <c r="AI132" s="745"/>
      <c r="AJ132" s="746"/>
      <c r="AK132" s="747">
        <v>8.6012319949999991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8.9</v>
      </c>
      <c r="AB133" s="724"/>
      <c r="AC133" s="724"/>
      <c r="AD133" s="724"/>
      <c r="AE133" s="725"/>
      <c r="AF133" s="723">
        <v>8.5</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JHmq6AowR9VfD17XmcH8c8l4loVwjwKHgJlQf25P2QBXSogOpJUBJXElRmCgBJJ806PnTzgsYvxcivLUSaqaw==" saltValue="Tbc8YT59dVyZWBzNCZ8d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ojO9SkxDoXqOoX1JyHgPSOCDadpOexhqtTVBUKNBRK1Lr8qyjGjEjv8Ee+ypHS4hXpoUojbjlo2OcxNg7EVHYg==" saltValue="BnHI+V4I3dgQfEMxM+if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KToSCgLh4MQoLdzmJ6/P5xLY1IPkzVmzmQpVxx2WmQQbnfdj0J38CmeuATw1qroxcQjPPA5MKceuTUgl+2EFA==" saltValue="iqlaCpLUXznsVHlZxjs0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499</v>
      </c>
      <c r="AP7" s="272"/>
      <c r="AQ7" s="273" t="s">
        <v>500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501</v>
      </c>
      <c r="AQ8" s="279" t="s">
        <v>502</v>
      </c>
      <c r="AR8" s="280" t="s">
        <v>503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504</v>
      </c>
      <c r="AL9" s="1130"/>
      <c r="AM9" s="1130"/>
      <c r="AN9" s="1131"/>
      <c r="AO9" s="281">
        <v>11540703</v>
      </c>
      <c r="AP9" s="281">
        <v>74136</v>
      </c>
      <c r="AQ9" s="282">
        <v>69543</v>
      </c>
      <c r="AR9" s="283">
        <v>6.6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505</v>
      </c>
      <c r="AL10" s="1130"/>
      <c r="AM10" s="1130"/>
      <c r="AN10" s="1131"/>
      <c r="AO10" s="284">
        <v>29684</v>
      </c>
      <c r="AP10" s="284">
        <v>191</v>
      </c>
      <c r="AQ10" s="285">
        <v>2774</v>
      </c>
      <c r="AR10" s="286">
        <v>-93.1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506</v>
      </c>
      <c r="AL11" s="1130"/>
      <c r="AM11" s="1130"/>
      <c r="AN11" s="1131"/>
      <c r="AO11" s="284">
        <v>47676</v>
      </c>
      <c r="AP11" s="284">
        <v>306</v>
      </c>
      <c r="AQ11" s="285">
        <v>457</v>
      </c>
      <c r="AR11" s="286">
        <v>-33</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507</v>
      </c>
      <c r="AL12" s="1130"/>
      <c r="AM12" s="1130"/>
      <c r="AN12" s="1131"/>
      <c r="AO12" s="284" t="s">
        <v>508</v>
      </c>
      <c r="AP12" s="284" t="s">
        <v>508</v>
      </c>
      <c r="AQ12" s="285">
        <v>16</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509</v>
      </c>
      <c r="AL13" s="1130"/>
      <c r="AM13" s="1130"/>
      <c r="AN13" s="1131"/>
      <c r="AO13" s="284">
        <v>456310</v>
      </c>
      <c r="AP13" s="284">
        <v>2931</v>
      </c>
      <c r="AQ13" s="285">
        <v>2048</v>
      </c>
      <c r="AR13" s="286">
        <v>43.1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510</v>
      </c>
      <c r="AL14" s="1130"/>
      <c r="AM14" s="1130"/>
      <c r="AN14" s="1131"/>
      <c r="AO14" s="284">
        <v>280412</v>
      </c>
      <c r="AP14" s="284">
        <v>1801</v>
      </c>
      <c r="AQ14" s="285">
        <v>1567</v>
      </c>
      <c r="AR14" s="286">
        <v>14.9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511</v>
      </c>
      <c r="AL15" s="1133"/>
      <c r="AM15" s="1133"/>
      <c r="AN15" s="1134"/>
      <c r="AO15" s="284">
        <v>-762729</v>
      </c>
      <c r="AP15" s="284">
        <v>-4900</v>
      </c>
      <c r="AQ15" s="285">
        <v>-4078</v>
      </c>
      <c r="AR15" s="286">
        <v>20.2</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11592056</v>
      </c>
      <c r="AP16" s="284">
        <v>74466</v>
      </c>
      <c r="AQ16" s="285">
        <v>72328</v>
      </c>
      <c r="AR16" s="286">
        <v>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516</v>
      </c>
      <c r="AL21" s="1136"/>
      <c r="AM21" s="1136"/>
      <c r="AN21" s="1137"/>
      <c r="AO21" s="297">
        <v>7.52</v>
      </c>
      <c r="AP21" s="298">
        <v>7.03</v>
      </c>
      <c r="AQ21" s="299">
        <v>0.49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517</v>
      </c>
      <c r="AL22" s="1136"/>
      <c r="AM22" s="1136"/>
      <c r="AN22" s="1137"/>
      <c r="AO22" s="302">
        <v>98.9</v>
      </c>
      <c r="AP22" s="303">
        <v>99.2</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8" t="s">
        <v>518</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c r="A27" s="309"/>
      <c r="AO27" s="262"/>
      <c r="AP27" s="262"/>
      <c r="AQ27" s="262"/>
      <c r="AR27" s="262"/>
      <c r="AS27" s="262"/>
      <c r="AT27" s="262"/>
    </row>
    <row r="28" spans="1:46" ht="17.2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499</v>
      </c>
      <c r="AP30" s="272"/>
      <c r="AQ30" s="273" t="s">
        <v>500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501</v>
      </c>
      <c r="AQ31" s="279" t="s">
        <v>502</v>
      </c>
      <c r="AR31" s="280" t="s">
        <v>503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521</v>
      </c>
      <c r="AL32" s="1120"/>
      <c r="AM32" s="1120"/>
      <c r="AN32" s="1121"/>
      <c r="AO32" s="312">
        <v>6857509</v>
      </c>
      <c r="AP32" s="312">
        <v>44052</v>
      </c>
      <c r="AQ32" s="313">
        <v>36026</v>
      </c>
      <c r="AR32" s="314">
        <v>22.3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522</v>
      </c>
      <c r="AL33" s="1120"/>
      <c r="AM33" s="1120"/>
      <c r="AN33" s="1121"/>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523</v>
      </c>
      <c r="AL34" s="1120"/>
      <c r="AM34" s="1120"/>
      <c r="AN34" s="1121"/>
      <c r="AO34" s="312" t="s">
        <v>508</v>
      </c>
      <c r="AP34" s="312" t="s">
        <v>508</v>
      </c>
      <c r="AQ34" s="313" t="s">
        <v>508</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524</v>
      </c>
      <c r="AL35" s="1120"/>
      <c r="AM35" s="1120"/>
      <c r="AN35" s="1121"/>
      <c r="AO35" s="312">
        <v>1471831</v>
      </c>
      <c r="AP35" s="312">
        <v>9455</v>
      </c>
      <c r="AQ35" s="313">
        <v>9412</v>
      </c>
      <c r="AR35" s="314">
        <v>0.5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525</v>
      </c>
      <c r="AL36" s="1120"/>
      <c r="AM36" s="1120"/>
      <c r="AN36" s="1121"/>
      <c r="AO36" s="312">
        <v>18934</v>
      </c>
      <c r="AP36" s="312">
        <v>122</v>
      </c>
      <c r="AQ36" s="313">
        <v>651</v>
      </c>
      <c r="AR36" s="314">
        <v>-81.3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526</v>
      </c>
      <c r="AL37" s="1120"/>
      <c r="AM37" s="1120"/>
      <c r="AN37" s="1121"/>
      <c r="AO37" s="312">
        <v>144</v>
      </c>
      <c r="AP37" s="312">
        <v>1</v>
      </c>
      <c r="AQ37" s="313">
        <v>496</v>
      </c>
      <c r="AR37" s="314">
        <v>-99.8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527</v>
      </c>
      <c r="AL38" s="1123"/>
      <c r="AM38" s="1123"/>
      <c r="AN38" s="1124"/>
      <c r="AO38" s="315">
        <v>97</v>
      </c>
      <c r="AP38" s="315">
        <v>1</v>
      </c>
      <c r="AQ38" s="316">
        <v>0</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528</v>
      </c>
      <c r="AL39" s="1123"/>
      <c r="AM39" s="1123"/>
      <c r="AN39" s="1124"/>
      <c r="AO39" s="312">
        <v>-696198</v>
      </c>
      <c r="AP39" s="312">
        <v>-4472</v>
      </c>
      <c r="AQ39" s="313">
        <v>-5535</v>
      </c>
      <c r="AR39" s="314">
        <v>-19.2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529</v>
      </c>
      <c r="AL40" s="1120"/>
      <c r="AM40" s="1120"/>
      <c r="AN40" s="1121"/>
      <c r="AO40" s="312">
        <v>-4917827</v>
      </c>
      <c r="AP40" s="312">
        <v>-31592</v>
      </c>
      <c r="AQ40" s="313">
        <v>-33207</v>
      </c>
      <c r="AR40" s="314">
        <v>-4.9000000000000004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302</v>
      </c>
      <c r="AL41" s="1126"/>
      <c r="AM41" s="1126"/>
      <c r="AN41" s="1127"/>
      <c r="AO41" s="312">
        <v>2734490</v>
      </c>
      <c r="AP41" s="312">
        <v>17566</v>
      </c>
      <c r="AQ41" s="313">
        <v>7844</v>
      </c>
      <c r="AR41" s="314">
        <v>123.9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499</v>
      </c>
      <c r="AN49" s="1114" t="s">
        <v>533</v>
      </c>
      <c r="AO49" s="1115"/>
      <c r="AP49" s="1115"/>
      <c r="AQ49" s="1115"/>
      <c r="AR49" s="111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534</v>
      </c>
      <c r="AO50" s="329" t="s">
        <v>535</v>
      </c>
      <c r="AP50" s="330" t="s">
        <v>536</v>
      </c>
      <c r="AQ50" s="331" t="s">
        <v>537</v>
      </c>
      <c r="AR50" s="332" t="s">
        <v>538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5978782</v>
      </c>
      <c r="AN51" s="334">
        <v>37052</v>
      </c>
      <c r="AO51" s="335">
        <v>-23.6</v>
      </c>
      <c r="AP51" s="336">
        <v>48064</v>
      </c>
      <c r="AQ51" s="337">
        <v>-7.3</v>
      </c>
      <c r="AR51" s="338">
        <v>-16.3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3484586</v>
      </c>
      <c r="AN52" s="342">
        <v>21595</v>
      </c>
      <c r="AO52" s="343">
        <v>-14</v>
      </c>
      <c r="AP52" s="344">
        <v>30373</v>
      </c>
      <c r="AQ52" s="345">
        <v>3.4</v>
      </c>
      <c r="AR52" s="346">
        <v>-17.399999999999999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7811716</v>
      </c>
      <c r="AN53" s="334">
        <v>48838</v>
      </c>
      <c r="AO53" s="335">
        <v>31.8</v>
      </c>
      <c r="AP53" s="336">
        <v>56662</v>
      </c>
      <c r="AQ53" s="337">
        <v>17.899999999999999</v>
      </c>
      <c r="AR53" s="338">
        <v>13.9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4975233</v>
      </c>
      <c r="AN54" s="342">
        <v>31105</v>
      </c>
      <c r="AO54" s="343">
        <v>44</v>
      </c>
      <c r="AP54" s="344">
        <v>34709</v>
      </c>
      <c r="AQ54" s="345">
        <v>14.3</v>
      </c>
      <c r="AR54" s="346">
        <v>29.7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9250916</v>
      </c>
      <c r="AN55" s="334">
        <v>58403</v>
      </c>
      <c r="AO55" s="335">
        <v>19.600000000000001</v>
      </c>
      <c r="AP55" s="336">
        <v>60285</v>
      </c>
      <c r="AQ55" s="337">
        <v>6.4</v>
      </c>
      <c r="AR55" s="338">
        <v>13.2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3743642</v>
      </c>
      <c r="AN56" s="342">
        <v>23635</v>
      </c>
      <c r="AO56" s="343">
        <v>-24</v>
      </c>
      <c r="AP56" s="344">
        <v>36445</v>
      </c>
      <c r="AQ56" s="345">
        <v>5</v>
      </c>
      <c r="AR56" s="346">
        <v>-29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6110055</v>
      </c>
      <c r="AN57" s="334">
        <v>38935</v>
      </c>
      <c r="AO57" s="335">
        <v>-33.299999999999997</v>
      </c>
      <c r="AP57" s="336">
        <v>52714</v>
      </c>
      <c r="AQ57" s="337">
        <v>-12.6</v>
      </c>
      <c r="AR57" s="338">
        <v>-20.7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3872129</v>
      </c>
      <c r="AN58" s="342">
        <v>24674</v>
      </c>
      <c r="AO58" s="343">
        <v>4.4000000000000004</v>
      </c>
      <c r="AP58" s="344">
        <v>29032</v>
      </c>
      <c r="AQ58" s="345">
        <v>-20.3</v>
      </c>
      <c r="AR58" s="346">
        <v>24.7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5458588</v>
      </c>
      <c r="AN59" s="334">
        <v>35065</v>
      </c>
      <c r="AO59" s="335">
        <v>-9.9</v>
      </c>
      <c r="AP59" s="336">
        <v>46001</v>
      </c>
      <c r="AQ59" s="337">
        <v>-12.7</v>
      </c>
      <c r="AR59" s="338">
        <v>2.8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4152603</v>
      </c>
      <c r="AN60" s="342">
        <v>26676</v>
      </c>
      <c r="AO60" s="343">
        <v>8.1</v>
      </c>
      <c r="AP60" s="344">
        <v>27974</v>
      </c>
      <c r="AQ60" s="345">
        <v>-3.6</v>
      </c>
      <c r="AR60" s="346">
        <v>11.7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6922011</v>
      </c>
      <c r="AN61" s="349">
        <v>43659</v>
      </c>
      <c r="AO61" s="350">
        <v>-3.1</v>
      </c>
      <c r="AP61" s="351">
        <v>52745</v>
      </c>
      <c r="AQ61" s="352">
        <v>-1.7</v>
      </c>
      <c r="AR61" s="338">
        <v>-1.4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4045639</v>
      </c>
      <c r="AN62" s="342">
        <v>25537</v>
      </c>
      <c r="AO62" s="343">
        <v>3.7</v>
      </c>
      <c r="AP62" s="344">
        <v>31707</v>
      </c>
      <c r="AQ62" s="345">
        <v>-0.2</v>
      </c>
      <c r="AR62" s="346">
        <v>3.9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qM1vqbs5YLDP2zWjPXRAd+w2Y1bllOc5Xp4ZL5tLUowiK9zriEvRw9JTWPHryFwlKocfy+qoruXAvLkREdfEKg==" saltValue="ToTp0huaEH0U88Lf2chO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547</v>
      </c>
    </row>
    <row r="121" spans="125:125" ht="13.5" hidden="1" customHeight="1">
      <c r="DU121" s="259"/>
    </row>
  </sheetData>
  <sheetProtection algorithmName="SHA-512" hashValue="dmiUatzpx09RaLN8mhMveTEgbxUWh3OvPc+7KLOaGpvTp3rlVNDs5LXm36alk2NbZ0aBoeQj6lL7WRTchAqYvg==" saltValue="DgTbgniQBTi/8PB+3gvE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548</v>
      </c>
    </row>
  </sheetData>
  <sheetProtection algorithmName="SHA-512" hashValue="cHaHIA3LZOynuKAn7QZ5J4nmVKv77N/a0wN1B5tGNrx4nD2vykdJnxBm9hrR0XYYq4a8nKVP/BIPcEiZw/ez7Q==" saltValue="RguPbty+YZPVV7PuAIFM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38" t="s">
        <v>3</v>
      </c>
      <c r="D47" s="1138"/>
      <c r="E47" s="1139"/>
      <c r="F47" s="11">
        <v>22.12</v>
      </c>
      <c r="G47" s="12">
        <v>10.88</v>
      </c>
      <c r="H47" s="12">
        <v>15.46</v>
      </c>
      <c r="I47" s="12">
        <v>21.77</v>
      </c>
      <c r="J47" s="13">
        <v>21.46</v>
      </c>
    </row>
    <row r="48" spans="2:10" ht="57.75" customHeight="1">
      <c r="B48" s="14"/>
      <c r="C48" s="1140" t="s">
        <v>4</v>
      </c>
      <c r="D48" s="1140"/>
      <c r="E48" s="1141"/>
      <c r="F48" s="15">
        <v>7.43</v>
      </c>
      <c r="G48" s="16">
        <v>14.14</v>
      </c>
      <c r="H48" s="16">
        <v>12.73</v>
      </c>
      <c r="I48" s="16">
        <v>9.48</v>
      </c>
      <c r="J48" s="17">
        <v>11.51</v>
      </c>
    </row>
    <row r="49" spans="2:10" ht="57.75" customHeight="1" thickBot="1">
      <c r="B49" s="18"/>
      <c r="C49" s="1142" t="s">
        <v>5</v>
      </c>
      <c r="D49" s="1142"/>
      <c r="E49" s="1143"/>
      <c r="F49" s="19">
        <v>3.05</v>
      </c>
      <c r="G49" s="20" t="s">
        <v>554</v>
      </c>
      <c r="H49" s="20">
        <v>4.17</v>
      </c>
      <c r="I49" s="20">
        <v>3.68</v>
      </c>
      <c r="J49" s="21">
        <v>1.07</v>
      </c>
    </row>
    <row r="50" spans="2:10"/>
  </sheetData>
  <sheetProtection algorithmName="SHA-512" hashValue="rd8ZA5GtCACFCToAbCeveT+jyGY/uuVnG+xUYIBGzA+mTsufxjGmsjfLhUeM3gSP3iGqy1/yPjR9AllgNZjMqw==" saltValue="2t+j9EAFsgDHHe1AC8p1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0302J096u</dc:creator>
  <cp:lastModifiedBy> </cp:lastModifiedBy>
  <cp:lastPrinted>2024-03-18T06:41:27Z</cp:lastPrinted>
  <dcterms:created xsi:type="dcterms:W3CDTF">2024-03-18T05:45:13Z</dcterms:created>
  <dcterms:modified xsi:type="dcterms:W3CDTF">2024-03-18T06:42:41Z</dcterms:modified>
</cp:coreProperties>
</file>