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0" yWindow="30" windowWidth="13560" windowHeight="8445" tabRatio="478"/>
  </bookViews>
  <sheets>
    <sheet name="真夏日率計算" sheetId="3" r:id="rId1"/>
    <sheet name="真夏日算定" sheetId="1" r:id="rId2"/>
    <sheet name="真夏日率計算 (例)" sheetId="4" r:id="rId3"/>
    <sheet name="真夏日算定 (例)" sheetId="2" r:id="rId4"/>
  </sheets>
  <definedNames>
    <definedName name="_xlnm.Print_Area" localSheetId="1">真夏日算定!$A$1:$G$41</definedName>
    <definedName name="_xlnm.Print_Area" localSheetId="3">'真夏日算定 (例)'!$A$1:$G$42</definedName>
    <definedName name="_xlnm.Print_Area" localSheetId="0">真夏日率計算!$A$1:$I$33</definedName>
    <definedName name="_xlnm.Print_Area" localSheetId="2">'真夏日率計算 (例)'!$A$1:$I$34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clwork</author>
  </authors>
  <commentList>
    <comment ref="C14" authorId="0">
      <text>
        <r>
          <rPr>
            <b/>
            <sz val="9"/>
            <color indexed="81"/>
            <rFont val="MS P ゴシック"/>
          </rPr>
          <t>稼働日なら「○」</t>
        </r>
      </text>
    </comment>
    <comment ref="E14" authorId="0">
      <text>
        <r>
          <rPr>
            <b/>
            <sz val="9"/>
            <color indexed="81"/>
            <rFont val="MS P ゴシック"/>
          </rPr>
          <t>ＷＢＧＴ、日最高気温を入力</t>
        </r>
      </text>
    </comment>
    <comment ref="G14" authorId="0">
      <text>
        <r>
          <rPr>
            <b/>
            <sz val="9"/>
            <color indexed="81"/>
            <rFont val="MS P ゴシック"/>
          </rPr>
          <t>自動判定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<sst xmlns="http://schemas.openxmlformats.org/spreadsheetml/2006/main" xmlns:r="http://schemas.openxmlformats.org/officeDocument/2006/relationships" count="36" uniqueCount="36">
  <si>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※稼働日における真夏日</t>
    <rPh sb="1" eb="4">
      <t>カドウビ</t>
    </rPh>
    <rPh sb="8" eb="11">
      <t>マナツビ</t>
    </rPh>
    <phoneticPr fontId="6"/>
  </si>
  <si>
    <t>日付</t>
  </si>
  <si>
    <t>稼働日</t>
    <rPh sb="0" eb="3">
      <t>カドウビ</t>
    </rPh>
    <phoneticPr fontId="6"/>
  </si>
  <si>
    <t>工　　　期</t>
    <rPh sb="0" eb="1">
      <t>コウ</t>
    </rPh>
    <rPh sb="4" eb="5">
      <t>キ</t>
    </rPh>
    <phoneticPr fontId="6"/>
  </si>
  <si>
    <t>ＷＢＧＴ</t>
  </si>
  <si>
    <t>※色付きセルを入力。</t>
    <rPh sb="1" eb="3">
      <t>イロツ</t>
    </rPh>
    <rPh sb="7" eb="9">
      <t>ニュウリョク</t>
    </rPh>
    <phoneticPr fontId="1"/>
  </si>
  <si>
    <t>日最高気温</t>
    <rPh sb="0" eb="1">
      <t>ニチ</t>
    </rPh>
    <rPh sb="1" eb="3">
      <t>サイコウ</t>
    </rPh>
    <rPh sb="3" eb="5">
      <t>キオン</t>
    </rPh>
    <phoneticPr fontId="6"/>
  </si>
  <si>
    <t>○</t>
  </si>
  <si>
    <t>真夏日判定</t>
    <rPh sb="0" eb="3">
      <t>マナツビ</t>
    </rPh>
    <rPh sb="3" eb="5">
      <t>ハンテイ</t>
    </rPh>
    <phoneticPr fontId="6"/>
  </si>
  <si>
    <t>真夏日日数</t>
    <rPh sb="0" eb="3">
      <t>マナツビ</t>
    </rPh>
    <rPh sb="3" eb="5">
      <t>ニッスウ</t>
    </rPh>
    <phoneticPr fontId="6"/>
  </si>
  <si>
    <t>工　事　名</t>
    <rPh sb="0" eb="1">
      <t>コウ</t>
    </rPh>
    <rPh sb="2" eb="3">
      <t>コト</t>
    </rPh>
    <rPh sb="4" eb="5">
      <t>メイ</t>
    </rPh>
    <phoneticPr fontId="6"/>
  </si>
  <si>
    <t>観　測　所</t>
    <rPh sb="0" eb="1">
      <t>カン</t>
    </rPh>
    <rPh sb="2" eb="3">
      <t>ソク</t>
    </rPh>
    <rPh sb="4" eb="5">
      <t>ジョ</t>
    </rPh>
    <phoneticPr fontId="6"/>
  </si>
  <si>
    <t>～</t>
  </si>
  <si>
    <t>工場製作</t>
    <rPh sb="0" eb="2">
      <t>コウジョウ</t>
    </rPh>
    <rPh sb="2" eb="4">
      <t>セイサク</t>
    </rPh>
    <phoneticPr fontId="6"/>
  </si>
  <si>
    <t>日間</t>
    <rPh sb="0" eb="2">
      <t>ニチカン</t>
    </rPh>
    <phoneticPr fontId="1"/>
  </si>
  <si>
    <t>夏季休暇</t>
    <rPh sb="0" eb="2">
      <t>カキ</t>
    </rPh>
    <rPh sb="2" eb="4">
      <t>キュウカ</t>
    </rPh>
    <phoneticPr fontId="6"/>
  </si>
  <si>
    <t>年末年始</t>
    <rPh sb="0" eb="2">
      <t>ネンマツ</t>
    </rPh>
    <rPh sb="2" eb="4">
      <t>ネンシ</t>
    </rPh>
    <phoneticPr fontId="6"/>
  </si>
  <si>
    <t>※夏季休暇は３日間、年末年始は６日間を計上する。</t>
    <rPh sb="1" eb="3">
      <t>カキ</t>
    </rPh>
    <rPh sb="3" eb="5">
      <t>キュウカ</t>
    </rPh>
    <rPh sb="7" eb="9">
      <t>カカン</t>
    </rPh>
    <rPh sb="10" eb="12">
      <t>ネンマツ</t>
    </rPh>
    <rPh sb="12" eb="14">
      <t>ネンシ</t>
    </rPh>
    <rPh sb="16" eb="18">
      <t>カカン</t>
    </rPh>
    <rPh sb="19" eb="21">
      <t>ケイジョウ</t>
    </rPh>
    <phoneticPr fontId="1"/>
  </si>
  <si>
    <t>稼働日における真夏日日数</t>
    <rPh sb="0" eb="3">
      <t>カドウビ</t>
    </rPh>
    <rPh sb="7" eb="10">
      <t>マナツビ</t>
    </rPh>
    <rPh sb="10" eb="12">
      <t>ニッスウ</t>
    </rPh>
    <phoneticPr fontId="6"/>
  </si>
  <si>
    <t>真夏日率算定の工期</t>
    <rPh sb="0" eb="3">
      <t>マナツビ</t>
    </rPh>
    <rPh sb="3" eb="4">
      <t>リツ</t>
    </rPh>
    <rPh sb="4" eb="6">
      <t>サンテイ</t>
    </rPh>
    <rPh sb="7" eb="9">
      <t>コウキ</t>
    </rPh>
    <phoneticPr fontId="6"/>
  </si>
  <si>
    <t>（参考様式）</t>
    <rPh sb="1" eb="3">
      <t>サンコウ</t>
    </rPh>
    <rPh sb="3" eb="5">
      <t>ヨウシキ</t>
    </rPh>
    <phoneticPr fontId="1"/>
  </si>
  <si>
    <t>工事中止</t>
    <rPh sb="0" eb="2">
      <t>コウジ</t>
    </rPh>
    <rPh sb="2" eb="4">
      <t>チュウシ</t>
    </rPh>
    <phoneticPr fontId="6"/>
  </si>
  <si>
    <t>工事期間中の真夏日</t>
    <rPh sb="0" eb="2">
      <t>コウジ</t>
    </rPh>
    <rPh sb="2" eb="5">
      <t>キカンチュウ</t>
    </rPh>
    <rPh sb="6" eb="9">
      <t>マナツビ</t>
    </rPh>
    <phoneticPr fontId="6"/>
  </si>
  <si>
    <t>算定期間</t>
    <rPh sb="0" eb="2">
      <t>サンテイ</t>
    </rPh>
    <rPh sb="2" eb="4">
      <t>キカン</t>
    </rPh>
    <phoneticPr fontId="6"/>
  </si>
  <si>
    <t>工事着手日を基本</t>
    <rPh sb="0" eb="2">
      <t>コウジ</t>
    </rPh>
    <rPh sb="2" eb="4">
      <t>チャクシュ</t>
    </rPh>
    <rPh sb="4" eb="5">
      <t>ビ</t>
    </rPh>
    <rPh sb="6" eb="8">
      <t>キホン</t>
    </rPh>
    <phoneticPr fontId="1"/>
  </si>
  <si>
    <t>真夏日率</t>
    <rPh sb="0" eb="3">
      <t>マナツビ</t>
    </rPh>
    <rPh sb="3" eb="4">
      <t>リツ</t>
    </rPh>
    <phoneticPr fontId="1"/>
  </si>
  <si>
    <t>＝</t>
  </si>
  <si>
    <t>※小数点以下3位を四捨五入して2位止めとする。</t>
    <rPh sb="1" eb="4">
      <t>ショウスウテン</t>
    </rPh>
    <rPh sb="4" eb="6">
      <t>イカ</t>
    </rPh>
    <rPh sb="6" eb="8">
      <t>サンイ</t>
    </rPh>
    <rPh sb="9" eb="13">
      <t>シシャゴニュウ</t>
    </rPh>
    <rPh sb="15" eb="17">
      <t>ニイ</t>
    </rPh>
    <rPh sb="17" eb="18">
      <t>ド</t>
    </rPh>
    <phoneticPr fontId="6"/>
  </si>
  <si>
    <t>猛暑日休暇</t>
    <rPh sb="0" eb="3">
      <t>モウショビ</t>
    </rPh>
    <rPh sb="3" eb="5">
      <t>キュウカ</t>
    </rPh>
    <phoneticPr fontId="6"/>
  </si>
  <si>
    <t>又は協議により決定</t>
  </si>
  <si>
    <t>熱中症対策に資する現場管理費の補正に係る真夏日算定表</t>
    <rPh sb="0" eb="2">
      <t>ネッチュウ</t>
    </rPh>
    <rPh sb="2" eb="3">
      <t>ショウ</t>
    </rPh>
    <rPh sb="3" eb="5">
      <t>タイサク</t>
    </rPh>
    <rPh sb="6" eb="7">
      <t>シ</t>
    </rPh>
    <rPh sb="9" eb="11">
      <t>ゲンバ</t>
    </rPh>
    <rPh sb="11" eb="14">
      <t>カンリヒ</t>
    </rPh>
    <rPh sb="15" eb="17">
      <t>ホセイ</t>
    </rPh>
    <rPh sb="18" eb="19">
      <t>カカワ</t>
    </rPh>
    <rPh sb="20" eb="23">
      <t>マナツビ</t>
    </rPh>
    <rPh sb="23" eb="25">
      <t>サンテイ</t>
    </rPh>
    <rPh sb="25" eb="26">
      <t>ヒョウ</t>
    </rPh>
    <phoneticPr fontId="6"/>
  </si>
  <si>
    <t>現場完成日</t>
    <rPh sb="0" eb="2">
      <t>ゲンバ</t>
    </rPh>
    <rPh sb="2" eb="4">
      <t>カンセイ</t>
    </rPh>
    <rPh sb="4" eb="5">
      <t>ビ</t>
    </rPh>
    <phoneticPr fontId="1"/>
  </si>
  <si>
    <t>○○工事</t>
    <rPh sb="2" eb="4">
      <t>コウジ</t>
    </rPh>
    <phoneticPr fontId="1"/>
  </si>
  <si>
    <t>熱中症対策に資する現場管理費の補正に係る真夏日率計算書</t>
    <rPh sb="0" eb="2">
      <t>ネッチュウ</t>
    </rPh>
    <rPh sb="2" eb="3">
      <t>ショウ</t>
    </rPh>
    <rPh sb="3" eb="5">
      <t>タイサク</t>
    </rPh>
    <rPh sb="6" eb="7">
      <t>シ</t>
    </rPh>
    <rPh sb="9" eb="11">
      <t>ゲンバ</t>
    </rPh>
    <rPh sb="11" eb="14">
      <t>カンリヒ</t>
    </rPh>
    <rPh sb="15" eb="17">
      <t>ホセイ</t>
    </rPh>
    <rPh sb="18" eb="19">
      <t>カカワ</t>
    </rPh>
    <rPh sb="20" eb="23">
      <t>マナツビ</t>
    </rPh>
    <rPh sb="23" eb="24">
      <t>リツ</t>
    </rPh>
    <rPh sb="24" eb="26">
      <t>ケイサン</t>
    </rPh>
    <rPh sb="26" eb="27">
      <t>ショ</t>
    </rPh>
    <phoneticPr fontId="6"/>
  </si>
  <si>
    <t>（参考様式）</t>
    <rPh sb="1" eb="3">
      <t>サンコウ</t>
    </rPh>
    <rPh sb="3" eb="5">
      <t>ヨウシキ</t>
    </rPh>
    <phoneticPr fontId="6"/>
  </si>
  <si>
    <t>記載例</t>
    <rPh sb="0" eb="2">
      <t>キサイ</t>
    </rPh>
    <rPh sb="2" eb="3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</si>
</sst>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F800]dddd\,\ mmmm\ dd\,\ yyyy"/>
    <numFmt numFmtId="177" formatCode="0.00_ "/>
    <numFmt numFmtId="178" formatCode="m&quot;月&quot;d&quot;日&quot;;@"/>
    <numFmt numFmtId="179" formatCode="0.0"/>
    <numFmt numFmtId="180" formatCode="0&quot;　日&quot;"/>
  </numFmts>
  <fonts count="12">
    <font>
      <sz val="10"/>
      <color theme="1"/>
      <name val="ＭＳ ゴシック"/>
      <family val="3"/>
      <scheme val="minor"/>
    </font>
    <font>
      <sz val="6"/>
      <color auto="1"/>
      <name val="ＭＳ ゴシック"/>
      <family val="3"/>
      <scheme val="minor"/>
    </font>
    <font>
      <sz val="11"/>
      <color auto="1"/>
      <name val="ＭＳ ゴシック"/>
      <family val="3"/>
      <scheme val="minor"/>
    </font>
    <font>
      <sz val="12"/>
      <color auto="1"/>
      <name val="ＭＳ ゴシック"/>
      <family val="3"/>
      <scheme val="minor"/>
    </font>
    <font>
      <sz val="9"/>
      <color auto="1"/>
      <name val="ＭＳ ゴシック"/>
      <family val="3"/>
      <scheme val="minor"/>
    </font>
    <font>
      <sz val="10"/>
      <color auto="1"/>
      <name val="ＭＳ ゴシック"/>
      <family val="3"/>
      <scheme val="minor"/>
    </font>
    <font>
      <sz val="10"/>
      <color theme="1"/>
      <name val="ＭＳ ゴシック"/>
      <family val="3"/>
      <scheme val="minor"/>
    </font>
    <font>
      <sz val="11"/>
      <color theme="1"/>
      <name val="ＭＳ ゴシック"/>
      <family val="3"/>
      <scheme val="minor"/>
    </font>
    <font>
      <sz val="11"/>
      <color theme="2" tint="-0.65"/>
      <name val="ＭＳ ゴシック"/>
      <family val="3"/>
      <scheme val="minor"/>
    </font>
    <font>
      <sz val="11"/>
      <color theme="0"/>
      <name val="ＭＳ ゴシック"/>
      <family val="3"/>
      <scheme val="minor"/>
    </font>
    <font>
      <sz val="11"/>
      <color theme="2" tint="-0.25"/>
      <name val="ＭＳ ゴシック"/>
      <family val="3"/>
      <scheme val="minor"/>
    </font>
    <font>
      <sz val="14"/>
      <color auto="1"/>
      <name val="ＭＳ 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4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theme="2" tint="-0.5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theme="9" tint="0.4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/>
    <xf numFmtId="0" fontId="5" fillId="0" borderId="3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5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Border="1" applyAlignment="1"/>
    <xf numFmtId="0" fontId="2" fillId="0" borderId="3" xfId="0" applyFont="1" applyBorder="1"/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Border="1" applyAlignment="1">
      <alignment horizontal="right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4" fontId="7" fillId="0" borderId="8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9" fillId="3" borderId="14" xfId="0" applyFont="1" applyFill="1" applyBorder="1" applyAlignment="1">
      <alignment horizontal="center" vertical="center" wrapText="1"/>
    </xf>
    <xf numFmtId="180" fontId="7" fillId="4" borderId="7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right" vertical="center"/>
    </xf>
  </cellXfs>
  <cellStyles count="1">
    <cellStyle name="標準" xfId="0" builtinId="0" customBuiltin="1"/>
  </cellStyles>
  <dxfs count="6"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9" defaultPivotStyle="PivotStyleLight16"/>
  <colors>
    <mruColors>
      <color rgb="FF808080"/>
      <color rgb="FFFFCC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_rels/theme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theme/theme1.xml><?xml version="1.0" encoding="utf-8"?>
<a:theme xmlns:a="http://schemas.openxmlformats.org/drawingml/2006/main" name="シック">
  <a:themeElements>
    <a:clrScheme name="トレード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シック">
      <a:majorFont>
        <a:latin typeface="ＭＳ Ｐゴシック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ＭＳ Ｐゴシック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シック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  <a:tileRect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  <a:tileRect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autoPageBreaks="0"/>
  </sheetPr>
  <dimension ref="B1:K30"/>
  <sheetViews>
    <sheetView showGridLines="0" showZeros="0" tabSelected="1" view="pageBreakPreview" zoomScaleSheetLayoutView="100" workbookViewId="0">
      <selection activeCell="C4" sqref="C4:H4"/>
    </sheetView>
  </sheetViews>
  <sheetFormatPr defaultColWidth="7.28515625" defaultRowHeight="13.5"/>
  <cols>
    <col min="1" max="1" width="1.5703125" style="1" customWidth="1"/>
    <col min="2" max="2" width="13.85546875" style="1" customWidth="1"/>
    <col min="3" max="3" width="19.7109375" style="1" customWidth="1"/>
    <col min="4" max="4" width="5.42578125" style="1" customWidth="1"/>
    <col min="5" max="5" width="19.7109375" style="1" customWidth="1"/>
    <col min="6" max="6" width="5.28515625" style="1" customWidth="1"/>
    <col min="7" max="7" width="11.28515625" style="1" customWidth="1"/>
    <col min="8" max="8" width="6.42578125" style="1" customWidth="1"/>
    <col min="9" max="9" width="9.7109375" style="1" customWidth="1"/>
    <col min="10" max="16384" width="7.28515625" style="1"/>
  </cols>
  <sheetData>
    <row r="1" spans="2:11">
      <c r="I1" s="27" t="s">
        <v>20</v>
      </c>
    </row>
    <row r="2" spans="2:11" ht="14.25">
      <c r="B2" s="2" t="s">
        <v>33</v>
      </c>
      <c r="C2" s="2"/>
      <c r="D2" s="2"/>
      <c r="E2" s="2"/>
      <c r="F2" s="2"/>
      <c r="G2" s="2"/>
      <c r="H2" s="2"/>
    </row>
    <row r="3" spans="2:11" ht="27.75" customHeight="1">
      <c r="H3" s="26"/>
    </row>
    <row r="4" spans="2:11" ht="20.100000000000001" customHeight="1">
      <c r="B4" s="3" t="s">
        <v>10</v>
      </c>
      <c r="C4" s="4"/>
      <c r="D4" s="4"/>
      <c r="E4" s="4"/>
      <c r="F4" s="4"/>
      <c r="G4" s="4"/>
      <c r="H4" s="4"/>
      <c r="K4" s="1" t="s">
        <v>5</v>
      </c>
    </row>
    <row r="5" spans="2:11" ht="20.100000000000001" customHeight="1"/>
    <row r="6" spans="2:11" ht="20.100000000000001" customHeight="1">
      <c r="B6" s="3" t="s">
        <v>3</v>
      </c>
      <c r="C6" s="5"/>
      <c r="D6" s="12" t="s">
        <v>12</v>
      </c>
      <c r="E6" s="5"/>
      <c r="F6" s="21"/>
      <c r="G6" s="24"/>
      <c r="H6" s="8"/>
    </row>
    <row r="7" spans="2:11" ht="20.100000000000001" customHeight="1"/>
    <row r="8" spans="2:11" ht="20.100000000000001" customHeight="1">
      <c r="B8" s="3" t="s">
        <v>23</v>
      </c>
      <c r="C8" s="5"/>
      <c r="D8" s="12" t="s">
        <v>12</v>
      </c>
      <c r="E8" s="5"/>
      <c r="F8" s="21"/>
      <c r="G8" s="12">
        <f>E8-C8+1</f>
        <v>1</v>
      </c>
      <c r="H8" s="23" t="s">
        <v>14</v>
      </c>
    </row>
    <row r="9" spans="2:11">
      <c r="C9" s="6" t="s">
        <v>24</v>
      </c>
      <c r="E9" s="6" t="s">
        <v>31</v>
      </c>
    </row>
    <row r="10" spans="2:11" ht="27" customHeight="1">
      <c r="E10" s="6" t="s">
        <v>29</v>
      </c>
    </row>
    <row r="11" spans="2:11" ht="20.100000000000001" customHeight="1">
      <c r="B11" s="3"/>
      <c r="E11" s="15" t="s">
        <v>15</v>
      </c>
      <c r="F11" s="13"/>
      <c r="G11" s="18"/>
      <c r="H11" s="23" t="s">
        <v>14</v>
      </c>
      <c r="K11" s="1" t="s">
        <v>17</v>
      </c>
    </row>
    <row r="12" spans="2:11" ht="20.100000000000001" customHeight="1">
      <c r="E12" s="16"/>
      <c r="F12" s="22"/>
      <c r="G12" s="24"/>
      <c r="H12" s="8"/>
    </row>
    <row r="13" spans="2:11" ht="20.100000000000001" customHeight="1">
      <c r="E13" s="15" t="s">
        <v>28</v>
      </c>
      <c r="F13" s="13"/>
      <c r="G13" s="18"/>
      <c r="H13" s="23" t="s">
        <v>14</v>
      </c>
    </row>
    <row r="14" spans="2:11" ht="20.100000000000001" customHeight="1">
      <c r="E14" s="16"/>
      <c r="F14" s="22"/>
      <c r="G14" s="24"/>
      <c r="H14" s="8"/>
    </row>
    <row r="15" spans="2:11" ht="20.100000000000001" customHeight="1">
      <c r="E15" s="15" t="s">
        <v>16</v>
      </c>
      <c r="F15" s="13"/>
      <c r="G15" s="18"/>
      <c r="H15" s="23" t="s">
        <v>14</v>
      </c>
    </row>
    <row r="16" spans="2:11" ht="20.100000000000001" customHeight="1">
      <c r="E16" s="16"/>
      <c r="F16" s="17"/>
      <c r="G16" s="24"/>
      <c r="H16" s="8"/>
    </row>
    <row r="17" spans="2:8" ht="20.100000000000001" customHeight="1">
      <c r="E17" s="15" t="s">
        <v>13</v>
      </c>
      <c r="F17" s="13"/>
      <c r="G17" s="18"/>
      <c r="H17" s="23" t="s">
        <v>14</v>
      </c>
    </row>
    <row r="18" spans="2:8" ht="20.100000000000001" customHeight="1">
      <c r="E18" s="16"/>
      <c r="F18" s="17"/>
      <c r="G18" s="24"/>
      <c r="H18" s="8"/>
    </row>
    <row r="19" spans="2:8" ht="20.100000000000001" customHeight="1">
      <c r="E19" s="15" t="s">
        <v>21</v>
      </c>
      <c r="F19" s="13"/>
      <c r="G19" s="18"/>
      <c r="H19" s="23" t="s">
        <v>14</v>
      </c>
    </row>
    <row r="20" spans="2:8" ht="20.100000000000001" customHeight="1">
      <c r="E20" s="17"/>
      <c r="F20" s="17"/>
      <c r="G20" s="8"/>
      <c r="H20" s="8"/>
    </row>
    <row r="21" spans="2:8" ht="20.100000000000001" customHeight="1">
      <c r="C21" s="7" t="s">
        <v>19</v>
      </c>
      <c r="D21" s="13"/>
      <c r="E21" s="12">
        <f>G8-G11-G13-G15-G17-G19</f>
        <v>1</v>
      </c>
      <c r="F21" s="23" t="s">
        <v>14</v>
      </c>
      <c r="G21" s="8"/>
      <c r="H21" s="8"/>
    </row>
    <row r="22" spans="2:8" ht="20.100000000000001" customHeight="1">
      <c r="B22" s="3"/>
      <c r="C22" s="8"/>
      <c r="D22" s="8"/>
      <c r="E22" s="8"/>
      <c r="F22" s="8"/>
      <c r="G22" s="8"/>
      <c r="H22" s="8"/>
    </row>
    <row r="23" spans="2:8" ht="20.100000000000001" customHeight="1">
      <c r="C23" s="7" t="s">
        <v>22</v>
      </c>
      <c r="D23" s="13"/>
      <c r="E23" s="18"/>
      <c r="F23" s="23" t="s">
        <v>14</v>
      </c>
    </row>
    <row r="24" spans="2:8" ht="20.100000000000001" customHeight="1">
      <c r="C24" s="9" t="s">
        <v>0</v>
      </c>
    </row>
    <row r="25" spans="2:8" ht="20.100000000000001" customHeight="1">
      <c r="C25" s="10"/>
    </row>
    <row r="26" spans="2:8" ht="20.100000000000001" customHeight="1"/>
    <row r="27" spans="2:8" ht="20.100000000000001" customHeight="1">
      <c r="C27" s="11" t="s">
        <v>25</v>
      </c>
      <c r="D27" s="11" t="s">
        <v>26</v>
      </c>
      <c r="E27" s="19">
        <f>E23</f>
        <v>0</v>
      </c>
      <c r="F27" s="11" t="s">
        <v>26</v>
      </c>
      <c r="G27" s="25">
        <f>ROUND(E27/E28,2)</f>
        <v>0</v>
      </c>
    </row>
    <row r="28" spans="2:8" ht="20.100000000000001" customHeight="1">
      <c r="C28" s="11"/>
      <c r="D28" s="11"/>
      <c r="E28" s="20">
        <f>E21</f>
        <v>1</v>
      </c>
      <c r="F28" s="11"/>
      <c r="G28" s="25"/>
    </row>
    <row r="29" spans="2:8" ht="20.100000000000001" customHeight="1"/>
    <row r="30" spans="2:8" ht="20.100000000000001" customHeight="1">
      <c r="D30" s="14" t="s">
        <v>27</v>
      </c>
    </row>
    <row r="31" spans="2:8" ht="20.100000000000001" customHeight="1"/>
    <row r="32" spans="2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6">
    <mergeCell ref="B2:H2"/>
    <mergeCell ref="C4:H4"/>
    <mergeCell ref="C27:C28"/>
    <mergeCell ref="D27:D28"/>
    <mergeCell ref="F27:F28"/>
    <mergeCell ref="G27:G28"/>
  </mergeCells>
  <phoneticPr fontId="1"/>
  <printOptions horizontalCentered="1" verticalCentered="1"/>
  <pageMargins left="0.70866141732283472" right="0.70866141732283472" top="0.59055118110236227" bottom="0.39370078740157483" header="0.51181102362204722" footer="0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  <pageSetUpPr autoPageBreaks="0"/>
  </sheetPr>
  <dimension ref="B1:Q41"/>
  <sheetViews>
    <sheetView showGridLines="0" showZeros="0" view="pageBreakPreview" topLeftCell="B1" zoomScaleSheetLayoutView="100" workbookViewId="0">
      <selection activeCell="C4" sqref="C4:G4"/>
    </sheetView>
  </sheetViews>
  <sheetFormatPr defaultColWidth="7.28515625" defaultRowHeight="13.5"/>
  <cols>
    <col min="1" max="1" width="1.5703125" style="28" customWidth="1"/>
    <col min="2" max="2" width="21.7109375" style="28" customWidth="1"/>
    <col min="3" max="3" width="17.140625" style="28" customWidth="1"/>
    <col min="4" max="4" width="2" style="28" customWidth="1"/>
    <col min="5" max="6" width="20" style="28" customWidth="1"/>
    <col min="7" max="7" width="16.5703125" style="28" customWidth="1"/>
    <col min="8" max="8" width="14.42578125" style="28" customWidth="1"/>
    <col min="9" max="13" width="7.28515625" style="28"/>
    <col min="14" max="14" width="24.28515625" style="28" customWidth="1"/>
    <col min="15" max="15" width="20.5703125" style="28" customWidth="1"/>
    <col min="16" max="16384" width="7.28515625" style="28"/>
  </cols>
  <sheetData>
    <row r="1" spans="2:17">
      <c r="G1" s="44" t="s">
        <v>34</v>
      </c>
    </row>
    <row r="2" spans="2:17" ht="14.25">
      <c r="B2" s="2" t="s">
        <v>30</v>
      </c>
      <c r="C2" s="2"/>
      <c r="D2" s="2"/>
      <c r="E2" s="2"/>
      <c r="F2" s="2"/>
      <c r="G2" s="2"/>
    </row>
    <row r="3" spans="2:17" ht="9.75" customHeight="1">
      <c r="G3" s="45"/>
    </row>
    <row r="4" spans="2:17">
      <c r="B4" s="29" t="s">
        <v>10</v>
      </c>
      <c r="C4" s="34"/>
      <c r="D4" s="34"/>
      <c r="E4" s="34"/>
      <c r="F4" s="34"/>
      <c r="G4" s="34"/>
    </row>
    <row r="5" spans="2:17" s="28" customFormat="1" ht="9" customHeight="1"/>
    <row r="6" spans="2:17" s="28" customFormat="1">
      <c r="B6" s="29" t="s">
        <v>11</v>
      </c>
      <c r="C6" s="34"/>
      <c r="D6" s="34"/>
      <c r="E6" s="34"/>
      <c r="F6" s="34"/>
      <c r="G6" s="34"/>
    </row>
    <row r="7" spans="2:17" s="28" customFormat="1" ht="8.25" customHeight="1"/>
    <row r="8" spans="2:17">
      <c r="B8" s="30" t="s">
        <v>1</v>
      </c>
      <c r="C8" s="30" t="s">
        <v>2</v>
      </c>
      <c r="D8" s="30"/>
      <c r="E8" s="40"/>
      <c r="F8" s="43"/>
      <c r="G8" s="46" t="s">
        <v>8</v>
      </c>
      <c r="Q8" s="28" t="s">
        <v>7</v>
      </c>
    </row>
    <row r="9" spans="2:17">
      <c r="B9" s="31"/>
      <c r="C9" s="31"/>
      <c r="D9" s="31"/>
      <c r="E9" s="41" t="s">
        <v>4</v>
      </c>
      <c r="F9" s="41" t="s">
        <v>6</v>
      </c>
      <c r="G9" s="31"/>
    </row>
    <row r="10" spans="2:17" ht="21" customHeight="1">
      <c r="B10" s="32">
        <v>45839</v>
      </c>
      <c r="C10" s="35"/>
      <c r="D10" s="37"/>
      <c r="E10" s="42"/>
      <c r="F10" s="42"/>
      <c r="G10" s="37" t="str">
        <f t="shared" ref="G10:G40" si="0">IF(C10="○",IF(E10&gt;=25,"○",IF(F10&gt;=30,"○"," "))," ")</f>
        <v xml:space="preserve"> </v>
      </c>
    </row>
    <row r="11" spans="2:17" ht="21" customHeight="1">
      <c r="B11" s="32">
        <f t="shared" ref="B11:B40" si="1">B10+1</f>
        <v>45840</v>
      </c>
      <c r="C11" s="35"/>
      <c r="D11" s="38"/>
      <c r="E11" s="42"/>
      <c r="F11" s="42"/>
      <c r="G11" s="37" t="str">
        <f t="shared" si="0"/>
        <v xml:space="preserve"> </v>
      </c>
    </row>
    <row r="12" spans="2:17" ht="21" customHeight="1">
      <c r="B12" s="32">
        <f t="shared" si="1"/>
        <v>45841</v>
      </c>
      <c r="C12" s="35"/>
      <c r="D12" s="37"/>
      <c r="E12" s="42"/>
      <c r="F12" s="42"/>
      <c r="G12" s="37" t="str">
        <f t="shared" si="0"/>
        <v xml:space="preserve"> </v>
      </c>
    </row>
    <row r="13" spans="2:17" ht="21" customHeight="1">
      <c r="B13" s="32">
        <f t="shared" si="1"/>
        <v>45842</v>
      </c>
      <c r="C13" s="35"/>
      <c r="D13" s="37"/>
      <c r="E13" s="42"/>
      <c r="F13" s="42"/>
      <c r="G13" s="37" t="str">
        <f t="shared" si="0"/>
        <v xml:space="preserve"> </v>
      </c>
    </row>
    <row r="14" spans="2:17" ht="21" customHeight="1">
      <c r="B14" s="32">
        <f t="shared" si="1"/>
        <v>45843</v>
      </c>
      <c r="C14" s="35"/>
      <c r="D14" s="37"/>
      <c r="E14" s="42"/>
      <c r="F14" s="42"/>
      <c r="G14" s="37" t="str">
        <f t="shared" si="0"/>
        <v xml:space="preserve"> </v>
      </c>
    </row>
    <row r="15" spans="2:17" ht="21" customHeight="1">
      <c r="B15" s="32">
        <f t="shared" si="1"/>
        <v>45844</v>
      </c>
      <c r="C15" s="35"/>
      <c r="D15" s="37"/>
      <c r="E15" s="42"/>
      <c r="F15" s="42"/>
      <c r="G15" s="37" t="str">
        <f t="shared" si="0"/>
        <v xml:space="preserve"> </v>
      </c>
    </row>
    <row r="16" spans="2:17" ht="21" customHeight="1">
      <c r="B16" s="32">
        <f t="shared" si="1"/>
        <v>45845</v>
      </c>
      <c r="C16" s="35"/>
      <c r="D16" s="38"/>
      <c r="E16" s="42"/>
      <c r="F16" s="42"/>
      <c r="G16" s="37" t="str">
        <f t="shared" si="0"/>
        <v xml:space="preserve"> </v>
      </c>
    </row>
    <row r="17" spans="2:7" ht="21" customHeight="1">
      <c r="B17" s="32">
        <f t="shared" si="1"/>
        <v>45846</v>
      </c>
      <c r="C17" s="35"/>
      <c r="D17" s="37"/>
      <c r="E17" s="42"/>
      <c r="F17" s="42"/>
      <c r="G17" s="37" t="str">
        <f t="shared" si="0"/>
        <v xml:space="preserve"> </v>
      </c>
    </row>
    <row r="18" spans="2:7" ht="21" customHeight="1">
      <c r="B18" s="32">
        <f t="shared" si="1"/>
        <v>45847</v>
      </c>
      <c r="C18" s="35"/>
      <c r="D18" s="38"/>
      <c r="E18" s="42"/>
      <c r="F18" s="42"/>
      <c r="G18" s="37" t="str">
        <f t="shared" si="0"/>
        <v xml:space="preserve"> </v>
      </c>
    </row>
    <row r="19" spans="2:7" ht="21" customHeight="1">
      <c r="B19" s="32">
        <f t="shared" si="1"/>
        <v>45848</v>
      </c>
      <c r="C19" s="35"/>
      <c r="D19" s="37"/>
      <c r="E19" s="42"/>
      <c r="F19" s="42"/>
      <c r="G19" s="37" t="str">
        <f t="shared" si="0"/>
        <v xml:space="preserve"> </v>
      </c>
    </row>
    <row r="20" spans="2:7" ht="21" customHeight="1">
      <c r="B20" s="32">
        <f t="shared" si="1"/>
        <v>45849</v>
      </c>
      <c r="C20" s="35"/>
      <c r="D20" s="37"/>
      <c r="E20" s="42"/>
      <c r="F20" s="42"/>
      <c r="G20" s="37" t="str">
        <f t="shared" si="0"/>
        <v xml:space="preserve"> </v>
      </c>
    </row>
    <row r="21" spans="2:7" ht="21" customHeight="1">
      <c r="B21" s="32">
        <f t="shared" si="1"/>
        <v>45850</v>
      </c>
      <c r="C21" s="35"/>
      <c r="D21" s="37"/>
      <c r="E21" s="42"/>
      <c r="F21" s="42"/>
      <c r="G21" s="37" t="str">
        <f t="shared" si="0"/>
        <v xml:space="preserve"> </v>
      </c>
    </row>
    <row r="22" spans="2:7" ht="21" customHeight="1">
      <c r="B22" s="32">
        <f t="shared" si="1"/>
        <v>45851</v>
      </c>
      <c r="C22" s="35"/>
      <c r="D22" s="37"/>
      <c r="E22" s="42"/>
      <c r="F22" s="42"/>
      <c r="G22" s="37" t="str">
        <f t="shared" si="0"/>
        <v xml:space="preserve"> </v>
      </c>
    </row>
    <row r="23" spans="2:7" ht="21" customHeight="1">
      <c r="B23" s="32">
        <f t="shared" si="1"/>
        <v>45852</v>
      </c>
      <c r="C23" s="35"/>
      <c r="D23" s="38"/>
      <c r="E23" s="42"/>
      <c r="F23" s="42"/>
      <c r="G23" s="37" t="str">
        <f t="shared" si="0"/>
        <v xml:space="preserve"> </v>
      </c>
    </row>
    <row r="24" spans="2:7" ht="21" customHeight="1">
      <c r="B24" s="32">
        <f t="shared" si="1"/>
        <v>45853</v>
      </c>
      <c r="C24" s="35"/>
      <c r="D24" s="37"/>
      <c r="E24" s="42"/>
      <c r="F24" s="42"/>
      <c r="G24" s="37" t="str">
        <f t="shared" si="0"/>
        <v xml:space="preserve"> </v>
      </c>
    </row>
    <row r="25" spans="2:7" ht="21" customHeight="1">
      <c r="B25" s="32">
        <f t="shared" si="1"/>
        <v>45854</v>
      </c>
      <c r="C25" s="35"/>
      <c r="D25" s="38"/>
      <c r="E25" s="42"/>
      <c r="F25" s="42"/>
      <c r="G25" s="37" t="str">
        <f t="shared" si="0"/>
        <v xml:space="preserve"> </v>
      </c>
    </row>
    <row r="26" spans="2:7" ht="21" customHeight="1">
      <c r="B26" s="32">
        <f t="shared" si="1"/>
        <v>45855</v>
      </c>
      <c r="C26" s="35"/>
      <c r="D26" s="37"/>
      <c r="E26" s="42"/>
      <c r="F26" s="42"/>
      <c r="G26" s="37" t="str">
        <f t="shared" si="0"/>
        <v xml:space="preserve"> </v>
      </c>
    </row>
    <row r="27" spans="2:7" ht="21" customHeight="1">
      <c r="B27" s="32">
        <f t="shared" si="1"/>
        <v>45856</v>
      </c>
      <c r="C27" s="35"/>
      <c r="D27" s="37"/>
      <c r="E27" s="42"/>
      <c r="F27" s="42"/>
      <c r="G27" s="37" t="str">
        <f t="shared" si="0"/>
        <v xml:space="preserve"> </v>
      </c>
    </row>
    <row r="28" spans="2:7" ht="21" customHeight="1">
      <c r="B28" s="32">
        <f t="shared" si="1"/>
        <v>45857</v>
      </c>
      <c r="C28" s="35"/>
      <c r="D28" s="37"/>
      <c r="E28" s="42"/>
      <c r="F28" s="42"/>
      <c r="G28" s="37" t="str">
        <f t="shared" si="0"/>
        <v xml:space="preserve"> </v>
      </c>
    </row>
    <row r="29" spans="2:7" ht="21" customHeight="1">
      <c r="B29" s="32">
        <f t="shared" si="1"/>
        <v>45858</v>
      </c>
      <c r="C29" s="35"/>
      <c r="D29" s="37"/>
      <c r="E29" s="42"/>
      <c r="F29" s="42"/>
      <c r="G29" s="37" t="str">
        <f t="shared" si="0"/>
        <v xml:space="preserve"> </v>
      </c>
    </row>
    <row r="30" spans="2:7" ht="21" customHeight="1">
      <c r="B30" s="32">
        <f t="shared" si="1"/>
        <v>45859</v>
      </c>
      <c r="C30" s="35"/>
      <c r="D30" s="38"/>
      <c r="E30" s="42"/>
      <c r="F30" s="42"/>
      <c r="G30" s="37" t="str">
        <f t="shared" si="0"/>
        <v xml:space="preserve"> </v>
      </c>
    </row>
    <row r="31" spans="2:7" ht="21" customHeight="1">
      <c r="B31" s="32">
        <f t="shared" si="1"/>
        <v>45860</v>
      </c>
      <c r="C31" s="35"/>
      <c r="D31" s="37"/>
      <c r="E31" s="42"/>
      <c r="F31" s="42"/>
      <c r="G31" s="37" t="str">
        <f t="shared" si="0"/>
        <v xml:space="preserve"> </v>
      </c>
    </row>
    <row r="32" spans="2:7" ht="21" customHeight="1">
      <c r="B32" s="32">
        <f t="shared" si="1"/>
        <v>45861</v>
      </c>
      <c r="C32" s="35"/>
      <c r="D32" s="38"/>
      <c r="E32" s="42"/>
      <c r="F32" s="42"/>
      <c r="G32" s="37" t="str">
        <f t="shared" si="0"/>
        <v xml:space="preserve"> </v>
      </c>
    </row>
    <row r="33" spans="2:7" ht="21" customHeight="1">
      <c r="B33" s="32">
        <f t="shared" si="1"/>
        <v>45862</v>
      </c>
      <c r="C33" s="35"/>
      <c r="D33" s="37"/>
      <c r="E33" s="42"/>
      <c r="F33" s="42"/>
      <c r="G33" s="37" t="str">
        <f t="shared" si="0"/>
        <v xml:space="preserve"> </v>
      </c>
    </row>
    <row r="34" spans="2:7" ht="21" customHeight="1">
      <c r="B34" s="32">
        <f t="shared" si="1"/>
        <v>45863</v>
      </c>
      <c r="C34" s="35"/>
      <c r="D34" s="37"/>
      <c r="E34" s="42"/>
      <c r="F34" s="42"/>
      <c r="G34" s="37" t="str">
        <f t="shared" si="0"/>
        <v xml:space="preserve"> </v>
      </c>
    </row>
    <row r="35" spans="2:7" ht="21" customHeight="1">
      <c r="B35" s="32">
        <f t="shared" si="1"/>
        <v>45864</v>
      </c>
      <c r="C35" s="35"/>
      <c r="D35" s="37"/>
      <c r="E35" s="42"/>
      <c r="F35" s="42"/>
      <c r="G35" s="37" t="str">
        <f t="shared" si="0"/>
        <v xml:space="preserve"> </v>
      </c>
    </row>
    <row r="36" spans="2:7" ht="21" customHeight="1">
      <c r="B36" s="32">
        <f t="shared" si="1"/>
        <v>45865</v>
      </c>
      <c r="C36" s="35"/>
      <c r="D36" s="37"/>
      <c r="E36" s="42"/>
      <c r="F36" s="42"/>
      <c r="G36" s="37" t="str">
        <f t="shared" si="0"/>
        <v xml:space="preserve"> </v>
      </c>
    </row>
    <row r="37" spans="2:7" ht="21" customHeight="1">
      <c r="B37" s="32">
        <f t="shared" si="1"/>
        <v>45866</v>
      </c>
      <c r="C37" s="35"/>
      <c r="D37" s="38"/>
      <c r="E37" s="42"/>
      <c r="F37" s="42"/>
      <c r="G37" s="37" t="str">
        <f t="shared" si="0"/>
        <v xml:space="preserve"> </v>
      </c>
    </row>
    <row r="38" spans="2:7" ht="21" customHeight="1">
      <c r="B38" s="32">
        <f t="shared" si="1"/>
        <v>45867</v>
      </c>
      <c r="C38" s="35"/>
      <c r="D38" s="37"/>
      <c r="E38" s="42"/>
      <c r="F38" s="42"/>
      <c r="G38" s="37" t="str">
        <f t="shared" si="0"/>
        <v xml:space="preserve"> </v>
      </c>
    </row>
    <row r="39" spans="2:7" ht="21" customHeight="1">
      <c r="B39" s="32">
        <f t="shared" si="1"/>
        <v>45868</v>
      </c>
      <c r="C39" s="35"/>
      <c r="D39" s="37"/>
      <c r="E39" s="42"/>
      <c r="F39" s="42"/>
      <c r="G39" s="37" t="str">
        <f t="shared" si="0"/>
        <v xml:space="preserve"> </v>
      </c>
    </row>
    <row r="40" spans="2:7" ht="21" customHeight="1">
      <c r="B40" s="32">
        <f t="shared" si="1"/>
        <v>45869</v>
      </c>
      <c r="C40" s="35"/>
      <c r="D40" s="38"/>
      <c r="E40" s="42"/>
      <c r="F40" s="42"/>
      <c r="G40" s="37" t="str">
        <f t="shared" si="0"/>
        <v xml:space="preserve"> </v>
      </c>
    </row>
    <row r="41" spans="2:7" ht="21" customHeight="1">
      <c r="B41" s="33"/>
      <c r="C41" s="36"/>
      <c r="D41" s="39">
        <f>SUM(D10:D16)</f>
        <v>0</v>
      </c>
      <c r="E41" s="39"/>
      <c r="F41" s="39" t="s">
        <v>9</v>
      </c>
      <c r="G41" s="47">
        <f>COUNTIFS(G10:G40,"○")</f>
        <v>0</v>
      </c>
    </row>
    <row r="42" spans="2:7" ht="16.5" customHeight="1"/>
    <row r="43" spans="2:7" ht="16.5" customHeight="1"/>
    <row r="44" spans="2:7" ht="16.5" customHeight="1"/>
    <row r="45" spans="2:7" ht="16.5" customHeight="1"/>
  </sheetData>
  <mergeCells count="7">
    <mergeCell ref="B2:G2"/>
    <mergeCell ref="C4:G4"/>
    <mergeCell ref="C6:G6"/>
    <mergeCell ref="B8:B9"/>
    <mergeCell ref="C8:C9"/>
    <mergeCell ref="D8:D9"/>
    <mergeCell ref="G8:G9"/>
  </mergeCells>
  <phoneticPr fontId="6"/>
  <conditionalFormatting sqref="E10:E40">
    <cfRule type="cellIs" dxfId="5" priority="2" operator="greaterThanOrEqual">
      <formula>25</formula>
    </cfRule>
  </conditionalFormatting>
  <conditionalFormatting sqref="F10:F40">
    <cfRule type="cellIs" dxfId="4" priority="1" operator="greaterThanOrEqual">
      <formula>30</formula>
    </cfRule>
  </conditionalFormatting>
  <dataValidations count="1">
    <dataValidation type="list" allowBlank="1" showDropDown="0" showInputMessage="1" showErrorMessage="1" sqref="C10:C40">
      <formula1>$Q$8:$Q$9</formula1>
    </dataValidation>
  </dataValidations>
  <printOptions horizontalCentered="1" verticalCentered="1"/>
  <pageMargins left="0.70866141732283472" right="0.70866141732283472" top="0.59055118110236227" bottom="0.39370078740157483" header="0.51181102362204722" footer="0"/>
  <pageSetup paperSize="9" scale="98" fitToWidth="1" fitToHeight="1" orientation="portrait" usePrinterDefaults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A6D136FE-C3ED-487E-AF39-21F896A64F3C}">
            <xm:f>NOT(ISERROR(SEARCH($Q$8,G10)))</xm:f>
            <xm:f>$Q$8</xm:f>
            <x14:dxf>
              <fill>
                <patternFill>
                  <bgColor rgb="FFFFC000"/>
                </patternFill>
              </fill>
            </x14:dxf>
          </x14:cfRule>
          <xm:sqref>G10:G40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B1:K31"/>
  <sheetViews>
    <sheetView showGridLines="0" showZeros="0" view="pageBreakPreview" zoomScaleSheetLayoutView="100" workbookViewId="0">
      <selection activeCell="C5" sqref="C5:H5"/>
    </sheetView>
  </sheetViews>
  <sheetFormatPr defaultColWidth="7.28515625" defaultRowHeight="13.5"/>
  <cols>
    <col min="1" max="1" width="1.5703125" style="1" customWidth="1"/>
    <col min="2" max="2" width="13.85546875" style="1" customWidth="1"/>
    <col min="3" max="3" width="19.7109375" style="1" customWidth="1"/>
    <col min="4" max="4" width="5.42578125" style="1" customWidth="1"/>
    <col min="5" max="5" width="19.7109375" style="1" customWidth="1"/>
    <col min="6" max="6" width="5.28515625" style="1" customWidth="1"/>
    <col min="7" max="7" width="11.28515625" style="1" customWidth="1"/>
    <col min="8" max="8" width="6.42578125" style="1" customWidth="1"/>
    <col min="9" max="9" width="9.7109375" style="1" customWidth="1"/>
    <col min="10" max="16384" width="7.28515625" style="1"/>
  </cols>
  <sheetData>
    <row r="1" spans="2:11" ht="28.5" customHeight="1">
      <c r="B1" s="48" t="s">
        <v>35</v>
      </c>
      <c r="I1" s="27"/>
    </row>
    <row r="2" spans="2:11" ht="28.5" customHeight="1">
      <c r="B2" s="49"/>
      <c r="I2" s="27" t="s">
        <v>20</v>
      </c>
    </row>
    <row r="3" spans="2:11" ht="14.25">
      <c r="B3" s="2" t="s">
        <v>33</v>
      </c>
      <c r="C3" s="2"/>
      <c r="D3" s="2"/>
      <c r="E3" s="2"/>
      <c r="F3" s="2"/>
      <c r="G3" s="2"/>
      <c r="H3" s="2"/>
    </row>
    <row r="4" spans="2:11" ht="27.75" customHeight="1">
      <c r="H4" s="26"/>
    </row>
    <row r="5" spans="2:11" ht="20.100000000000001" customHeight="1">
      <c r="B5" s="3" t="s">
        <v>10</v>
      </c>
      <c r="C5" s="4" t="s">
        <v>32</v>
      </c>
      <c r="D5" s="4"/>
      <c r="E5" s="4"/>
      <c r="F5" s="4"/>
      <c r="G5" s="4"/>
      <c r="H5" s="4"/>
      <c r="K5" s="1" t="s">
        <v>5</v>
      </c>
    </row>
    <row r="6" spans="2:11" ht="20.100000000000001" customHeight="1"/>
    <row r="7" spans="2:11" ht="20.100000000000001" customHeight="1">
      <c r="B7" s="3" t="s">
        <v>3</v>
      </c>
      <c r="C7" s="5">
        <v>45802</v>
      </c>
      <c r="D7" s="12" t="s">
        <v>12</v>
      </c>
      <c r="E7" s="5">
        <v>45931</v>
      </c>
      <c r="F7" s="21"/>
      <c r="G7" s="24"/>
      <c r="H7" s="8"/>
    </row>
    <row r="8" spans="2:11" ht="20.100000000000001" customHeight="1"/>
    <row r="9" spans="2:11" ht="20.100000000000001" customHeight="1">
      <c r="B9" s="3" t="s">
        <v>23</v>
      </c>
      <c r="C9" s="5">
        <v>45802</v>
      </c>
      <c r="D9" s="12" t="s">
        <v>12</v>
      </c>
      <c r="E9" s="5">
        <v>45901</v>
      </c>
      <c r="F9" s="21"/>
      <c r="G9" s="12">
        <f>E9-C9+1</f>
        <v>100</v>
      </c>
      <c r="H9" s="23" t="s">
        <v>14</v>
      </c>
    </row>
    <row r="10" spans="2:11">
      <c r="C10" s="6" t="s">
        <v>24</v>
      </c>
      <c r="E10" s="6" t="s">
        <v>31</v>
      </c>
    </row>
    <row r="11" spans="2:11" ht="27" customHeight="1">
      <c r="E11" s="6" t="s">
        <v>29</v>
      </c>
    </row>
    <row r="12" spans="2:11" ht="20.100000000000001" customHeight="1">
      <c r="B12" s="3"/>
      <c r="E12" s="15" t="s">
        <v>15</v>
      </c>
      <c r="F12" s="13"/>
      <c r="G12" s="18">
        <v>3</v>
      </c>
      <c r="H12" s="23" t="s">
        <v>14</v>
      </c>
      <c r="K12" s="1" t="s">
        <v>17</v>
      </c>
    </row>
    <row r="13" spans="2:11" ht="20.100000000000001" customHeight="1">
      <c r="E13" s="16"/>
      <c r="F13" s="22"/>
      <c r="G13" s="24"/>
      <c r="H13" s="8"/>
    </row>
    <row r="14" spans="2:11" ht="20.100000000000001" customHeight="1">
      <c r="E14" s="15" t="s">
        <v>28</v>
      </c>
      <c r="F14" s="13"/>
      <c r="G14" s="18">
        <v>12</v>
      </c>
      <c r="H14" s="23" t="s">
        <v>14</v>
      </c>
    </row>
    <row r="15" spans="2:11" ht="20.100000000000001" customHeight="1">
      <c r="E15" s="16"/>
      <c r="F15" s="22"/>
      <c r="G15" s="24"/>
      <c r="H15" s="8"/>
    </row>
    <row r="16" spans="2:11" ht="20.100000000000001" customHeight="1">
      <c r="E16" s="15" t="s">
        <v>16</v>
      </c>
      <c r="F16" s="13"/>
      <c r="G16" s="18">
        <v>6</v>
      </c>
      <c r="H16" s="23" t="s">
        <v>14</v>
      </c>
    </row>
    <row r="17" spans="2:8" ht="20.100000000000001" customHeight="1">
      <c r="E17" s="16"/>
      <c r="F17" s="17"/>
      <c r="G17" s="24"/>
      <c r="H17" s="8"/>
    </row>
    <row r="18" spans="2:8" ht="20.100000000000001" customHeight="1">
      <c r="E18" s="15" t="s">
        <v>13</v>
      </c>
      <c r="F18" s="13"/>
      <c r="G18" s="18">
        <v>7</v>
      </c>
      <c r="H18" s="23" t="s">
        <v>14</v>
      </c>
    </row>
    <row r="19" spans="2:8" ht="20.100000000000001" customHeight="1">
      <c r="E19" s="16"/>
      <c r="F19" s="17"/>
      <c r="G19" s="24"/>
      <c r="H19" s="8"/>
    </row>
    <row r="20" spans="2:8" ht="20.100000000000001" customHeight="1">
      <c r="E20" s="15" t="s">
        <v>21</v>
      </c>
      <c r="F20" s="13"/>
      <c r="G20" s="18">
        <v>10</v>
      </c>
      <c r="H20" s="23" t="s">
        <v>14</v>
      </c>
    </row>
    <row r="21" spans="2:8" ht="20.100000000000001" customHeight="1">
      <c r="E21" s="17"/>
      <c r="F21" s="17"/>
      <c r="G21" s="8"/>
      <c r="H21" s="8"/>
    </row>
    <row r="22" spans="2:8" ht="20.100000000000001" customHeight="1">
      <c r="C22" s="7" t="s">
        <v>19</v>
      </c>
      <c r="D22" s="13"/>
      <c r="E22" s="12">
        <f>G9-G12-G14-G16-G18-G20</f>
        <v>62</v>
      </c>
      <c r="F22" s="23" t="s">
        <v>14</v>
      </c>
      <c r="G22" s="8"/>
      <c r="H22" s="8"/>
    </row>
    <row r="23" spans="2:8" ht="20.100000000000001" customHeight="1">
      <c r="B23" s="3"/>
      <c r="C23" s="8"/>
      <c r="D23" s="8"/>
      <c r="E23" s="8"/>
      <c r="F23" s="8"/>
      <c r="G23" s="8"/>
      <c r="H23" s="8"/>
    </row>
    <row r="24" spans="2:8" ht="20.100000000000001" customHeight="1">
      <c r="C24" s="7" t="s">
        <v>22</v>
      </c>
      <c r="D24" s="13"/>
      <c r="E24" s="18">
        <v>20</v>
      </c>
      <c r="F24" s="23" t="s">
        <v>14</v>
      </c>
    </row>
    <row r="25" spans="2:8" ht="20.100000000000001" customHeight="1">
      <c r="C25" s="9" t="s">
        <v>0</v>
      </c>
    </row>
    <row r="26" spans="2:8" ht="20.100000000000001" customHeight="1">
      <c r="C26" s="10"/>
    </row>
    <row r="27" spans="2:8" ht="20.100000000000001" customHeight="1"/>
    <row r="28" spans="2:8" ht="20.100000000000001" customHeight="1">
      <c r="C28" s="11" t="s">
        <v>25</v>
      </c>
      <c r="D28" s="11" t="s">
        <v>26</v>
      </c>
      <c r="E28" s="19">
        <f>E24</f>
        <v>20</v>
      </c>
      <c r="F28" s="11" t="s">
        <v>26</v>
      </c>
      <c r="G28" s="25">
        <f>ROUND(E28/E29,2)</f>
        <v>0.32</v>
      </c>
    </row>
    <row r="29" spans="2:8" ht="20.100000000000001" customHeight="1">
      <c r="C29" s="11"/>
      <c r="D29" s="11"/>
      <c r="E29" s="20">
        <f>E22</f>
        <v>62</v>
      </c>
      <c r="F29" s="11"/>
      <c r="G29" s="25"/>
    </row>
    <row r="30" spans="2:8" ht="20.100000000000001" customHeight="1"/>
    <row r="31" spans="2:8" ht="20.100000000000001" customHeight="1">
      <c r="D31" s="14" t="s">
        <v>27</v>
      </c>
    </row>
    <row r="32" spans="2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mergeCells count="6">
    <mergeCell ref="B3:H3"/>
    <mergeCell ref="C5:H5"/>
    <mergeCell ref="C28:C29"/>
    <mergeCell ref="D28:D29"/>
    <mergeCell ref="F28:F29"/>
    <mergeCell ref="G28:G29"/>
  </mergeCells>
  <phoneticPr fontId="1"/>
  <printOptions horizontalCentered="1" verticalCentered="1"/>
  <pageMargins left="0.70866141732283472" right="0.70866141732283472" top="0.59055118110236227" bottom="0.39370078740157483" header="0.51181102362204722" footer="0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B1:Q42"/>
  <sheetViews>
    <sheetView showGridLines="0" showZeros="0" view="pageBreakPreview" zoomScaleSheetLayoutView="100" workbookViewId="0">
      <selection activeCell="C5" sqref="C5:G5"/>
    </sheetView>
  </sheetViews>
  <sheetFormatPr defaultColWidth="7.28515625" defaultRowHeight="13.5"/>
  <cols>
    <col min="1" max="1" width="1.5703125" style="28" customWidth="1"/>
    <col min="2" max="2" width="21.7109375" style="28" customWidth="1"/>
    <col min="3" max="3" width="17.140625" style="28" customWidth="1"/>
    <col min="4" max="4" width="2" style="28" customWidth="1"/>
    <col min="5" max="6" width="20" style="28" customWidth="1"/>
    <col min="7" max="7" width="16.5703125" style="28" customWidth="1"/>
    <col min="8" max="8" width="14.42578125" style="28" customWidth="1"/>
    <col min="9" max="14" width="7.28515625" style="28"/>
    <col min="15" max="15" width="21" style="28" customWidth="1"/>
    <col min="16" max="16" width="23" style="28" customWidth="1"/>
    <col min="17" max="16384" width="7.28515625" style="28"/>
  </cols>
  <sheetData>
    <row r="1" spans="2:17" ht="26.25" customHeight="1">
      <c r="B1" s="48" t="s">
        <v>35</v>
      </c>
    </row>
    <row r="2" spans="2:17">
      <c r="G2" s="44" t="s">
        <v>34</v>
      </c>
    </row>
    <row r="3" spans="2:17" ht="14.25">
      <c r="B3" s="2" t="s">
        <v>30</v>
      </c>
      <c r="C3" s="2"/>
      <c r="D3" s="2"/>
      <c r="E3" s="2"/>
      <c r="F3" s="2"/>
      <c r="G3" s="2"/>
    </row>
    <row r="4" spans="2:17" ht="9.75" customHeight="1">
      <c r="G4" s="45"/>
    </row>
    <row r="5" spans="2:17">
      <c r="B5" s="29" t="s">
        <v>10</v>
      </c>
      <c r="C5" s="34"/>
      <c r="D5" s="34"/>
      <c r="E5" s="34"/>
      <c r="F5" s="34"/>
      <c r="G5" s="34"/>
    </row>
    <row r="6" spans="2:17" s="28" customFormat="1" ht="9" customHeight="1"/>
    <row r="7" spans="2:17" s="28" customFormat="1">
      <c r="B7" s="29" t="s">
        <v>11</v>
      </c>
      <c r="C7" s="34"/>
      <c r="D7" s="34"/>
      <c r="E7" s="34"/>
      <c r="F7" s="34"/>
      <c r="G7" s="34"/>
    </row>
    <row r="8" spans="2:17" s="28" customFormat="1" ht="8.25" customHeight="1"/>
    <row r="9" spans="2:17">
      <c r="B9" s="30" t="s">
        <v>1</v>
      </c>
      <c r="C9" s="30" t="s">
        <v>2</v>
      </c>
      <c r="D9" s="30"/>
      <c r="E9" s="40"/>
      <c r="F9" s="43"/>
      <c r="G9" s="46" t="s">
        <v>8</v>
      </c>
      <c r="Q9" s="28" t="s">
        <v>7</v>
      </c>
    </row>
    <row r="10" spans="2:17">
      <c r="B10" s="31"/>
      <c r="C10" s="31"/>
      <c r="D10" s="31"/>
      <c r="E10" s="41" t="s">
        <v>4</v>
      </c>
      <c r="F10" s="41" t="s">
        <v>6</v>
      </c>
      <c r="G10" s="31"/>
    </row>
    <row r="11" spans="2:17" ht="21" customHeight="1">
      <c r="B11" s="32">
        <v>45839</v>
      </c>
      <c r="C11" s="35" t="s">
        <v>7</v>
      </c>
      <c r="D11" s="37"/>
      <c r="E11" s="42">
        <v>25</v>
      </c>
      <c r="F11" s="42">
        <v>20</v>
      </c>
      <c r="G11" s="37" t="str">
        <f t="shared" ref="G11:G41" si="0">IF(C11="○",IF(E11&gt;=25,"○",IF(F11&gt;=30,"○"," "))," ")</f>
        <v>○</v>
      </c>
    </row>
    <row r="12" spans="2:17" ht="21" customHeight="1">
      <c r="B12" s="32">
        <f t="shared" ref="B12:B41" si="1">B11+1</f>
        <v>45840</v>
      </c>
      <c r="C12" s="35" t="s">
        <v>7</v>
      </c>
      <c r="D12" s="38"/>
      <c r="E12" s="42">
        <v>20</v>
      </c>
      <c r="F12" s="42">
        <v>25</v>
      </c>
      <c r="G12" s="37" t="str">
        <f t="shared" si="0"/>
        <v xml:space="preserve"> </v>
      </c>
    </row>
    <row r="13" spans="2:17" ht="21" customHeight="1">
      <c r="B13" s="32">
        <f t="shared" si="1"/>
        <v>45841</v>
      </c>
      <c r="C13" s="35"/>
      <c r="D13" s="37"/>
      <c r="E13" s="42">
        <v>25</v>
      </c>
      <c r="F13" s="42">
        <v>34</v>
      </c>
      <c r="G13" s="37" t="str">
        <f t="shared" si="0"/>
        <v xml:space="preserve"> </v>
      </c>
    </row>
    <row r="14" spans="2:17" ht="21" customHeight="1">
      <c r="B14" s="32">
        <f t="shared" si="1"/>
        <v>45842</v>
      </c>
      <c r="C14" s="35" t="s">
        <v>7</v>
      </c>
      <c r="D14" s="37"/>
      <c r="E14" s="42">
        <v>20</v>
      </c>
      <c r="F14" s="42">
        <v>30</v>
      </c>
      <c r="G14" s="37" t="str">
        <f t="shared" si="0"/>
        <v>○</v>
      </c>
    </row>
    <row r="15" spans="2:17" ht="21" customHeight="1">
      <c r="B15" s="32">
        <f t="shared" si="1"/>
        <v>45843</v>
      </c>
      <c r="C15" s="35" t="s">
        <v>7</v>
      </c>
      <c r="D15" s="37"/>
      <c r="E15" s="42">
        <v>21</v>
      </c>
      <c r="F15" s="42">
        <v>28.5</v>
      </c>
      <c r="G15" s="37" t="str">
        <f t="shared" si="0"/>
        <v xml:space="preserve"> </v>
      </c>
    </row>
    <row r="16" spans="2:17" ht="21" customHeight="1">
      <c r="B16" s="32">
        <f t="shared" si="1"/>
        <v>45844</v>
      </c>
      <c r="C16" s="35"/>
      <c r="D16" s="37"/>
      <c r="E16" s="42">
        <v>22</v>
      </c>
      <c r="F16" s="42">
        <v>29.1</v>
      </c>
      <c r="G16" s="37" t="str">
        <f t="shared" si="0"/>
        <v xml:space="preserve"> </v>
      </c>
    </row>
    <row r="17" spans="2:7" ht="21" customHeight="1">
      <c r="B17" s="32">
        <f t="shared" si="1"/>
        <v>45845</v>
      </c>
      <c r="C17" s="35"/>
      <c r="D17" s="38"/>
      <c r="E17" s="42">
        <v>23</v>
      </c>
      <c r="F17" s="42">
        <v>27</v>
      </c>
      <c r="G17" s="37" t="str">
        <f t="shared" si="0"/>
        <v xml:space="preserve"> </v>
      </c>
    </row>
    <row r="18" spans="2:7" ht="21" customHeight="1">
      <c r="B18" s="32">
        <f t="shared" si="1"/>
        <v>45846</v>
      </c>
      <c r="C18" s="35" t="s">
        <v>7</v>
      </c>
      <c r="D18" s="37"/>
      <c r="E18" s="42">
        <v>24</v>
      </c>
      <c r="F18" s="42">
        <v>28.2</v>
      </c>
      <c r="G18" s="37" t="str">
        <f t="shared" si="0"/>
        <v xml:space="preserve"> </v>
      </c>
    </row>
    <row r="19" spans="2:7" ht="21" customHeight="1">
      <c r="B19" s="32">
        <f t="shared" si="1"/>
        <v>45847</v>
      </c>
      <c r="C19" s="35" t="s">
        <v>7</v>
      </c>
      <c r="D19" s="38"/>
      <c r="E19" s="42">
        <v>24</v>
      </c>
      <c r="F19" s="42">
        <v>27.1</v>
      </c>
      <c r="G19" s="37" t="str">
        <f t="shared" si="0"/>
        <v xml:space="preserve"> </v>
      </c>
    </row>
    <row r="20" spans="2:7" ht="21" customHeight="1">
      <c r="B20" s="32">
        <f t="shared" si="1"/>
        <v>45848</v>
      </c>
      <c r="C20" s="35" t="s">
        <v>7</v>
      </c>
      <c r="D20" s="37"/>
      <c r="E20" s="42">
        <v>24</v>
      </c>
      <c r="F20" s="42">
        <v>29.9</v>
      </c>
      <c r="G20" s="37" t="str">
        <f t="shared" si="0"/>
        <v xml:space="preserve"> </v>
      </c>
    </row>
    <row r="21" spans="2:7" ht="21" customHeight="1">
      <c r="B21" s="32">
        <f t="shared" si="1"/>
        <v>45849</v>
      </c>
      <c r="C21" s="35" t="s">
        <v>7</v>
      </c>
      <c r="D21" s="37"/>
      <c r="E21" s="42">
        <v>26</v>
      </c>
      <c r="F21" s="42">
        <v>32</v>
      </c>
      <c r="G21" s="37" t="str">
        <f t="shared" si="0"/>
        <v>○</v>
      </c>
    </row>
    <row r="22" spans="2:7" ht="21" customHeight="1">
      <c r="B22" s="32">
        <f t="shared" si="1"/>
        <v>45850</v>
      </c>
      <c r="C22" s="35"/>
      <c r="D22" s="37"/>
      <c r="E22" s="42">
        <v>24</v>
      </c>
      <c r="F22" s="42">
        <v>33</v>
      </c>
      <c r="G22" s="37" t="str">
        <f t="shared" si="0"/>
        <v xml:space="preserve"> </v>
      </c>
    </row>
    <row r="23" spans="2:7" ht="21" customHeight="1">
      <c r="B23" s="32">
        <f t="shared" si="1"/>
        <v>45851</v>
      </c>
      <c r="C23" s="35" t="s">
        <v>7</v>
      </c>
      <c r="D23" s="37"/>
      <c r="E23" s="42">
        <v>23</v>
      </c>
      <c r="F23" s="42">
        <v>27</v>
      </c>
      <c r="G23" s="37" t="str">
        <f t="shared" si="0"/>
        <v xml:space="preserve"> </v>
      </c>
    </row>
    <row r="24" spans="2:7" ht="21" customHeight="1">
      <c r="B24" s="32">
        <f t="shared" si="1"/>
        <v>45852</v>
      </c>
      <c r="C24" s="35" t="s">
        <v>7</v>
      </c>
      <c r="D24" s="38"/>
      <c r="E24" s="42">
        <v>21</v>
      </c>
      <c r="F24" s="42">
        <v>26</v>
      </c>
      <c r="G24" s="37" t="str">
        <f t="shared" si="0"/>
        <v xml:space="preserve"> </v>
      </c>
    </row>
    <row r="25" spans="2:7" ht="21" customHeight="1">
      <c r="B25" s="32">
        <f t="shared" si="1"/>
        <v>45853</v>
      </c>
      <c r="C25" s="35"/>
      <c r="D25" s="37"/>
      <c r="E25" s="42">
        <v>22</v>
      </c>
      <c r="F25" s="42">
        <v>27.2</v>
      </c>
      <c r="G25" s="37" t="str">
        <f t="shared" si="0"/>
        <v xml:space="preserve"> </v>
      </c>
    </row>
    <row r="26" spans="2:7" ht="21" customHeight="1">
      <c r="B26" s="32">
        <f t="shared" si="1"/>
        <v>45854</v>
      </c>
      <c r="C26" s="35" t="s">
        <v>7</v>
      </c>
      <c r="D26" s="38"/>
      <c r="E26" s="42">
        <v>23</v>
      </c>
      <c r="F26" s="42">
        <v>28.4</v>
      </c>
      <c r="G26" s="37" t="str">
        <f t="shared" si="0"/>
        <v xml:space="preserve"> </v>
      </c>
    </row>
    <row r="27" spans="2:7" ht="21" customHeight="1">
      <c r="B27" s="32">
        <f t="shared" si="1"/>
        <v>45855</v>
      </c>
      <c r="C27" s="35" t="s">
        <v>7</v>
      </c>
      <c r="D27" s="37"/>
      <c r="E27" s="42">
        <v>21</v>
      </c>
      <c r="F27" s="42">
        <v>27</v>
      </c>
      <c r="G27" s="37" t="str">
        <f t="shared" si="0"/>
        <v xml:space="preserve"> </v>
      </c>
    </row>
    <row r="28" spans="2:7" ht="21" customHeight="1">
      <c r="B28" s="32">
        <f t="shared" si="1"/>
        <v>45856</v>
      </c>
      <c r="C28" s="35" t="s">
        <v>7</v>
      </c>
      <c r="D28" s="37"/>
      <c r="E28" s="42">
        <v>22</v>
      </c>
      <c r="F28" s="42">
        <v>26</v>
      </c>
      <c r="G28" s="37" t="str">
        <f t="shared" si="0"/>
        <v xml:space="preserve"> </v>
      </c>
    </row>
    <row r="29" spans="2:7" ht="21" customHeight="1">
      <c r="B29" s="32">
        <f t="shared" si="1"/>
        <v>45857</v>
      </c>
      <c r="C29" s="35"/>
      <c r="D29" s="37"/>
      <c r="E29" s="42">
        <v>25</v>
      </c>
      <c r="F29" s="42">
        <v>27.2</v>
      </c>
      <c r="G29" s="37" t="str">
        <f t="shared" si="0"/>
        <v xml:space="preserve"> </v>
      </c>
    </row>
    <row r="30" spans="2:7" ht="21" customHeight="1">
      <c r="B30" s="32">
        <f t="shared" si="1"/>
        <v>45858</v>
      </c>
      <c r="C30" s="35"/>
      <c r="D30" s="37"/>
      <c r="E30" s="42">
        <v>21</v>
      </c>
      <c r="F30" s="42">
        <v>28.4</v>
      </c>
      <c r="G30" s="37" t="str">
        <f t="shared" si="0"/>
        <v xml:space="preserve"> </v>
      </c>
    </row>
    <row r="31" spans="2:7" ht="21" customHeight="1">
      <c r="B31" s="32">
        <f t="shared" si="1"/>
        <v>45859</v>
      </c>
      <c r="C31" s="35" t="s">
        <v>7</v>
      </c>
      <c r="D31" s="38"/>
      <c r="E31" s="42">
        <v>22</v>
      </c>
      <c r="F31" s="42">
        <v>27</v>
      </c>
      <c r="G31" s="37" t="str">
        <f t="shared" si="0"/>
        <v xml:space="preserve"> </v>
      </c>
    </row>
    <row r="32" spans="2:7" ht="21" customHeight="1">
      <c r="B32" s="32">
        <f t="shared" si="1"/>
        <v>45860</v>
      </c>
      <c r="C32" s="35" t="s">
        <v>7</v>
      </c>
      <c r="D32" s="37"/>
      <c r="E32" s="42">
        <v>23</v>
      </c>
      <c r="F32" s="42">
        <v>26</v>
      </c>
      <c r="G32" s="37" t="str">
        <f t="shared" si="0"/>
        <v xml:space="preserve"> </v>
      </c>
    </row>
    <row r="33" spans="2:7" ht="21" customHeight="1">
      <c r="B33" s="32">
        <f t="shared" si="1"/>
        <v>45861</v>
      </c>
      <c r="C33" s="35" t="s">
        <v>7</v>
      </c>
      <c r="D33" s="38"/>
      <c r="E33" s="42">
        <v>21</v>
      </c>
      <c r="F33" s="42">
        <v>27.2</v>
      </c>
      <c r="G33" s="37" t="str">
        <f t="shared" si="0"/>
        <v xml:space="preserve"> </v>
      </c>
    </row>
    <row r="34" spans="2:7" ht="21" customHeight="1">
      <c r="B34" s="32">
        <f t="shared" si="1"/>
        <v>45862</v>
      </c>
      <c r="C34" s="35" t="s">
        <v>7</v>
      </c>
      <c r="D34" s="37"/>
      <c r="E34" s="42">
        <v>22</v>
      </c>
      <c r="F34" s="42">
        <v>28.4</v>
      </c>
      <c r="G34" s="37" t="str">
        <f t="shared" si="0"/>
        <v xml:space="preserve"> </v>
      </c>
    </row>
    <row r="35" spans="2:7" ht="21" customHeight="1">
      <c r="B35" s="32">
        <f t="shared" si="1"/>
        <v>45863</v>
      </c>
      <c r="C35" s="35" t="s">
        <v>7</v>
      </c>
      <c r="D35" s="37"/>
      <c r="E35" s="42">
        <v>23</v>
      </c>
      <c r="F35" s="42">
        <v>27</v>
      </c>
      <c r="G35" s="37" t="str">
        <f t="shared" si="0"/>
        <v xml:space="preserve"> </v>
      </c>
    </row>
    <row r="36" spans="2:7" ht="21" customHeight="1">
      <c r="B36" s="32">
        <f t="shared" si="1"/>
        <v>45864</v>
      </c>
      <c r="C36" s="35"/>
      <c r="D36" s="37"/>
      <c r="E36" s="42">
        <v>21</v>
      </c>
      <c r="F36" s="42">
        <v>26</v>
      </c>
      <c r="G36" s="37" t="str">
        <f t="shared" si="0"/>
        <v xml:space="preserve"> </v>
      </c>
    </row>
    <row r="37" spans="2:7" ht="21" customHeight="1">
      <c r="B37" s="32">
        <f t="shared" si="1"/>
        <v>45865</v>
      </c>
      <c r="C37" s="35"/>
      <c r="D37" s="37"/>
      <c r="E37" s="42">
        <v>22</v>
      </c>
      <c r="F37" s="42">
        <v>27.2</v>
      </c>
      <c r="G37" s="37" t="str">
        <f t="shared" si="0"/>
        <v xml:space="preserve"> </v>
      </c>
    </row>
    <row r="38" spans="2:7" ht="21" customHeight="1">
      <c r="B38" s="32">
        <f t="shared" si="1"/>
        <v>45866</v>
      </c>
      <c r="C38" s="35" t="s">
        <v>7</v>
      </c>
      <c r="D38" s="38"/>
      <c r="E38" s="42">
        <v>25</v>
      </c>
      <c r="F38" s="42">
        <v>28.4</v>
      </c>
      <c r="G38" s="37" t="str">
        <f t="shared" si="0"/>
        <v>○</v>
      </c>
    </row>
    <row r="39" spans="2:7" ht="21" customHeight="1">
      <c r="B39" s="32">
        <f t="shared" si="1"/>
        <v>45867</v>
      </c>
      <c r="C39" s="35" t="s">
        <v>7</v>
      </c>
      <c r="D39" s="37"/>
      <c r="E39" s="42">
        <v>26</v>
      </c>
      <c r="F39" s="42">
        <v>30</v>
      </c>
      <c r="G39" s="37" t="str">
        <f t="shared" si="0"/>
        <v>○</v>
      </c>
    </row>
    <row r="40" spans="2:7" ht="21" customHeight="1">
      <c r="B40" s="32">
        <f t="shared" si="1"/>
        <v>45868</v>
      </c>
      <c r="C40" s="35" t="s">
        <v>7</v>
      </c>
      <c r="D40" s="37"/>
      <c r="E40" s="42">
        <v>22</v>
      </c>
      <c r="F40" s="42">
        <v>27.2</v>
      </c>
      <c r="G40" s="37" t="str">
        <f t="shared" si="0"/>
        <v xml:space="preserve"> </v>
      </c>
    </row>
    <row r="41" spans="2:7" ht="21" customHeight="1">
      <c r="B41" s="32">
        <f t="shared" si="1"/>
        <v>45869</v>
      </c>
      <c r="C41" s="35"/>
      <c r="D41" s="38"/>
      <c r="E41" s="42">
        <v>23</v>
      </c>
      <c r="F41" s="42">
        <v>30</v>
      </c>
      <c r="G41" s="37" t="str">
        <f t="shared" si="0"/>
        <v xml:space="preserve"> </v>
      </c>
    </row>
    <row r="42" spans="2:7" ht="21" customHeight="1">
      <c r="B42" s="33"/>
      <c r="C42" s="36"/>
      <c r="D42" s="39">
        <f>SUM(D11:D17)</f>
        <v>0</v>
      </c>
      <c r="E42" s="39"/>
      <c r="F42" s="50" t="s">
        <v>18</v>
      </c>
      <c r="G42" s="47">
        <f>COUNTIFS(G11:G41,"○")</f>
        <v>5</v>
      </c>
    </row>
    <row r="43" spans="2:7" ht="16.5" customHeight="1"/>
    <row r="44" spans="2:7" ht="16.5" customHeight="1"/>
    <row r="45" spans="2:7" ht="16.5" customHeight="1"/>
    <row r="46" spans="2:7" ht="16.5" customHeight="1"/>
  </sheetData>
  <mergeCells count="7">
    <mergeCell ref="B3:G3"/>
    <mergeCell ref="C5:G5"/>
    <mergeCell ref="C7:G7"/>
    <mergeCell ref="B9:B10"/>
    <mergeCell ref="C9:C10"/>
    <mergeCell ref="D9:D10"/>
    <mergeCell ref="G9:G10"/>
  </mergeCells>
  <phoneticPr fontId="1"/>
  <conditionalFormatting sqref="E11:E41">
    <cfRule type="cellIs" dxfId="2" priority="2" operator="greaterThanOrEqual">
      <formula>25</formula>
    </cfRule>
  </conditionalFormatting>
  <conditionalFormatting sqref="F11:F41">
    <cfRule type="cellIs" dxfId="1" priority="1" operator="greaterThanOrEqual">
      <formula>30</formula>
    </cfRule>
  </conditionalFormatting>
  <dataValidations count="1">
    <dataValidation type="list" allowBlank="1" showDropDown="0" showInputMessage="1" showErrorMessage="1" sqref="C11:C41">
      <formula1>$Q$9:$Q$10</formula1>
    </dataValidation>
  </dataValidations>
  <printOptions horizontalCentered="1" verticalCentered="1"/>
  <pageMargins left="0.70866141732283472" right="0.70866141732283472" top="0.59055118110236227" bottom="0.39370078740157483" header="0.51181102362204722" footer="0"/>
  <pageSetup paperSize="9" scale="98" fitToWidth="1" fitToHeight="1" orientation="portrait" usePrinterDefaults="1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E040E5D5-E1F6-430F-ACC1-AFE873C83AA2}">
            <xm:f>NOT(ISERROR(SEARCH($Q$9,G11)))</xm:f>
            <xm:f>$Q$9</xm:f>
            <x14:dxf>
              <fill>
                <patternFill>
                  <bgColor rgb="FFFFC000"/>
                </patternFill>
              </fill>
            </x14:dxf>
          </x14:cfRule>
          <xm:sqref>G11:G41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真夏日率計算</vt:lpstr>
      <vt:lpstr>真夏日算定</vt:lpstr>
      <vt:lpstr>真夏日率計算 (例)</vt:lpstr>
      <vt:lpstr>真夏日算定 (例)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clwork</dc:creator>
  <cp:lastModifiedBy>Administrator</cp:lastModifiedBy>
  <cp:lastPrinted>2025-05-21T05:45:36Z</cp:lastPrinted>
  <dcterms:created xsi:type="dcterms:W3CDTF">2006-09-15T19:01:29Z</dcterms:created>
  <dcterms:modified xsi:type="dcterms:W3CDTF">2025-05-28T00:59:04Z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LCID">
    <vt:i4>1041</vt:i4>
  </property>
  <property fmtid="{D5CDD505-2E9C-101B-9397-08002B2CF9AE}" pid="3" name="_Version">
    <vt:lpwstr>0908</vt:lpwstr>
  </property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2025-05-28T00:59:04Z</vt:filetime>
  </property>
</Properties>
</file>