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<sst xmlns="http://schemas.openxmlformats.org/spreadsheetml/2006/main" xmlns:r="http://schemas.openxmlformats.org/officeDocument/2006/relationships" count="537" uniqueCount="537">
  <si>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</si>
  <si>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</si>
  <si>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</si>
  <si>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</si>
  <si>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</si>
  <si>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</si>
  <si>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(Ｂ)</t>
  </si>
  <si>
    <t>（参考）</t>
    <rPh sb="1" eb="3">
      <t>サンコウ</t>
    </rPh>
    <phoneticPr fontId="5"/>
  </si>
  <si>
    <t>第2次</t>
    <rPh sb="0" eb="1">
      <t>ダイ</t>
    </rPh>
    <rPh sb="2" eb="3">
      <t>ジ</t>
    </rPh>
    <phoneticPr fontId="5"/>
  </si>
  <si>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</si>
  <si>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</si>
  <si>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</si>
  <si>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</si>
  <si>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</si>
  <si>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</si>
  <si>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</si>
  <si>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</si>
  <si>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</si>
  <si>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</si>
  <si>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</si>
  <si>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</si>
  <si>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</si>
  <si>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</si>
  <si>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栃木県市町村総合事務組合（特別会計）</t>
    <rPh sb="0" eb="3">
      <t>トチギケン</t>
    </rPh>
    <rPh sb="3" eb="6">
      <t>シチョウソン</t>
    </rPh>
    <rPh sb="6" eb="8">
      <t>ソウゴウ</t>
    </rPh>
    <rPh sb="8" eb="10">
      <t>ジム</t>
    </rPh>
    <rPh sb="10" eb="12">
      <t>クミアイ</t>
    </rPh>
    <rPh sb="13" eb="15">
      <t>トクベツ</t>
    </rPh>
    <rPh sb="15" eb="17">
      <t>カイケイ</t>
    </rPh>
    <phoneticPr fontId="5"/>
  </si>
  <si>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</si>
  <si>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</si>
  <si>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</si>
  <si>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</si>
  <si>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</si>
  <si>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</si>
  <si>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</si>
  <si>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</si>
  <si>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</si>
  <si>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</si>
  <si>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</si>
  <si>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</si>
  <si>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</si>
  <si>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</si>
  <si>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</si>
  <si>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</si>
  <si>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</si>
  <si>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</si>
  <si>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</si>
  <si>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</si>
  <si>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</si>
  <si>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</si>
  <si>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</si>
  <si>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</si>
  <si>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</si>
  <si>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</si>
  <si>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</si>
  <si>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</si>
  <si>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</si>
  <si>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</si>
  <si>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</si>
  <si>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</si>
  <si>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</si>
  <si>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</si>
  <si>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</si>
  <si>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</si>
  <si>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</si>
  <si>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</si>
  <si>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</si>
  <si>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</si>
  <si>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</si>
  <si>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</si>
  <si>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</si>
  <si>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</si>
  <si>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</si>
  <si>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</si>
  <si>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</si>
  <si>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</si>
  <si>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</si>
  <si>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</si>
  <si>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</si>
  <si>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</si>
  <si>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</si>
  <si>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</si>
  <si>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</si>
  <si>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</si>
  <si>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</si>
  <si>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</si>
  <si>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</si>
  <si>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</si>
  <si>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</si>
  <si>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</si>
  <si>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</si>
  <si>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</si>
  <si>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</si>
  <si>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</si>
  <si>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</si>
  <si>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</si>
  <si>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</si>
  <si>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</si>
  <si>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</si>
  <si>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</si>
  <si>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</si>
  <si>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</si>
  <si>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</si>
  <si>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</si>
  <si>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</si>
  <si>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</si>
  <si>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</si>
  <si>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</si>
  <si>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</si>
  <si>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</si>
  <si>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</si>
  <si>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</si>
  <si>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</si>
  <si>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</si>
  <si>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</si>
  <si>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</si>
  <si>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</si>
  <si>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</si>
  <si>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</si>
  <si>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</si>
  <si>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</si>
  <si>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</si>
  <si>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</si>
  <si>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</si>
  <si>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</si>
  <si>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</si>
  <si>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</si>
  <si>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</si>
  <si>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</si>
  <si>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</si>
  <si>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</si>
  <si>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</si>
  <si>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</si>
  <si>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 0.72</t>
  </si>
  <si>
    <t>その他特定目的基金</t>
  </si>
  <si>
    <t>栃木県栃木市</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</si>
  <si>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</si>
  <si>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</si>
  <si>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</si>
  <si>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</si>
  <si>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</si>
  <si>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</si>
  <si>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</si>
  <si>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</si>
  <si>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宇都宮西中核工業団地事務組合（工業用水道事業会計）</t>
    <rPh sb="0" eb="3">
      <t>ウツノミヤ</t>
    </rPh>
    <rPh sb="3" eb="4">
      <t>ニシ</t>
    </rPh>
    <rPh sb="4" eb="6">
      <t>チュウカク</t>
    </rPh>
    <rPh sb="6" eb="8">
      <t>コウギョウ</t>
    </rPh>
    <rPh sb="8" eb="10">
      <t>ダンチ</t>
    </rPh>
    <rPh sb="10" eb="12">
      <t>ジム</t>
    </rPh>
    <rPh sb="12" eb="14">
      <t>クミアイ</t>
    </rPh>
    <rPh sb="15" eb="18">
      <t>コウギョウヨウ</t>
    </rPh>
    <rPh sb="18" eb="20">
      <t>スイドウ</t>
    </rPh>
    <rPh sb="20" eb="22">
      <t>ジギョウ</t>
    </rPh>
    <rPh sb="22" eb="24">
      <t>カイケイ</t>
    </rPh>
    <phoneticPr fontId="5"/>
  </si>
  <si>
    <t>栃木県</t>
  </si>
  <si>
    <t>普通建設事業費</t>
    <rPh sb="0" eb="2">
      <t>フツウ</t>
    </rPh>
    <rPh sb="2" eb="4">
      <t>ケンセツ</t>
    </rPh>
    <rPh sb="4" eb="7">
      <t>ジギョウヒ</t>
    </rPh>
    <phoneticPr fontId="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</si>
  <si>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</si>
  <si>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</si>
  <si>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Ⅳ－２</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</si>
  <si>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</si>
  <si>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</si>
  <si>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指定団体等の指定状況</t>
  </si>
  <si>
    <t>歳出総額</t>
  </si>
  <si>
    <t>ゴルフ場利用税交付金</t>
  </si>
  <si>
    <t>寄附金</t>
  </si>
  <si>
    <t>栃木インター西産業団地特別会計</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</si>
  <si>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</si>
  <si>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</si>
  <si>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</si>
  <si>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</si>
  <si>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</si>
  <si>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</si>
  <si>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</si>
  <si>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</si>
  <si>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</si>
  <si>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</si>
  <si>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</si>
  <si>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栃木市</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</si>
  <si>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</si>
  <si>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</si>
  <si>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</si>
  <si>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</si>
  <si>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</si>
  <si>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</si>
  <si>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</si>
  <si>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</si>
  <si>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</si>
  <si>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</si>
  <si>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</si>
  <si>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</si>
  <si>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</si>
  <si>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</si>
  <si>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</si>
  <si>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</si>
  <si>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</si>
  <si>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</si>
  <si>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</si>
  <si>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</si>
  <si>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</si>
  <si>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</si>
  <si>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</si>
  <si>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</si>
  <si>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</si>
  <si>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</si>
  <si>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</si>
  <si>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</si>
  <si>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1人あたり平均
給料月額(百円)</t>
    <rPh sb="1" eb="2">
      <t>リ</t>
    </rPh>
    <rPh sb="5" eb="7">
      <t>ヘイキン</t>
    </rPh>
    <rPh sb="8" eb="10">
      <t>キュウリョウ</t>
    </rPh>
    <rPh sb="10" eb="11">
      <t>ツキ</t>
    </rPh>
    <rPh sb="11" eb="12">
      <t>ガク</t>
    </rPh>
    <rPh sb="13" eb="15">
      <t>ヒャクエン</t>
    </rPh>
    <phoneticPr fontId="5"/>
  </si>
  <si>
    <t>渡良瀬遊水地アクリメーション振興財団</t>
    <rPh sb="0" eb="3">
      <t>ワタラセ</t>
    </rPh>
    <rPh sb="3" eb="6">
      <t>ユウスイチ</t>
    </rPh>
    <rPh sb="14" eb="16">
      <t>シンコウ</t>
    </rPh>
    <rPh sb="16" eb="18">
      <t>ザイダン</t>
    </rPh>
    <phoneticPr fontId="5"/>
  </si>
  <si>
    <t>-2.3</t>
  </si>
  <si>
    <t>当該団体
からの
出資金</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</si>
  <si>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</si>
  <si>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</si>
  <si>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</si>
  <si>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</si>
  <si>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</si>
  <si>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</si>
  <si>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</si>
  <si>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</si>
  <si>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</si>
  <si>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</si>
  <si>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</si>
  <si>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</si>
  <si>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</si>
  <si>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</si>
  <si>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</si>
  <si>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</si>
  <si>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</si>
  <si>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</si>
  <si>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</si>
  <si>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</si>
  <si>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</si>
  <si>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</si>
  <si>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</si>
  <si>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</si>
  <si>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</si>
  <si>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</si>
  <si>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</si>
  <si>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</si>
  <si>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</si>
  <si>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</si>
  <si>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</si>
  <si>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増減率  (％)</t>
    <rPh sb="0" eb="2">
      <t>ゾウゲン</t>
    </rPh>
    <rPh sb="2" eb="3">
      <t>リツ</t>
    </rPh>
    <phoneticPr fontId="5"/>
  </si>
  <si>
    <t>労働費</t>
  </si>
  <si>
    <t>-0.8</t>
  </si>
  <si>
    <t>-1.2</t>
  </si>
  <si>
    <t>当該団体（円）</t>
    <rPh sb="0" eb="2">
      <t>トウガイ</t>
    </rPh>
    <rPh sb="2" eb="4">
      <t>ダンタイ</t>
    </rPh>
    <rPh sb="5" eb="6">
      <t>エン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</si>
  <si>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</si>
  <si>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</si>
  <si>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</si>
  <si>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</si>
  <si>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</si>
  <si>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</si>
  <si>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</si>
  <si>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</si>
  <si>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</si>
  <si>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</si>
  <si>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</si>
  <si>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</si>
  <si>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</si>
  <si>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</si>
  <si>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</si>
  <si>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</si>
  <si>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</si>
  <si>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栃木県後期高齢者医療広域連合（後期高齢者医療特別会計）</t>
    <rPh sb="0" eb="3">
      <t>トチギケン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</si>
  <si>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</si>
  <si>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</si>
  <si>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</si>
  <si>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</si>
  <si>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</si>
  <si>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</si>
  <si>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</si>
  <si>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</si>
  <si>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</si>
  <si>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</si>
  <si>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</si>
  <si>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</si>
  <si>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</si>
  <si>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</si>
  <si>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</si>
  <si>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</si>
  <si>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</si>
  <si>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</si>
  <si>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</si>
  <si>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</si>
  <si>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</si>
  <si>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</si>
  <si>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</si>
  <si>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</si>
  <si>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</si>
  <si>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</si>
  <si>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</si>
  <si>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</si>
  <si>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</si>
  <si>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</si>
  <si>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</si>
  <si>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</si>
  <si>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</si>
  <si>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</si>
  <si>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</si>
  <si>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</si>
  <si>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</si>
  <si>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</si>
  <si>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</si>
  <si>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</si>
  <si>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</si>
  <si>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</si>
  <si>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</si>
  <si>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</si>
  <si>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</si>
  <si>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</si>
  <si>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</si>
  <si>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</si>
  <si>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</si>
  <si>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</si>
  <si>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</si>
  <si>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</si>
  <si>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</si>
  <si>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</si>
  <si>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</si>
  <si>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</si>
  <si>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</si>
  <si>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</si>
  <si>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</si>
  <si>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</si>
  <si>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</si>
  <si>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</si>
  <si>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</si>
  <si>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</si>
  <si>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</si>
  <si>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</si>
  <si>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</si>
  <si>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</si>
  <si>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</si>
  <si>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</si>
  <si>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</si>
  <si>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</si>
  <si>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</si>
  <si>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</si>
  <si>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</si>
  <si>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</si>
  <si>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</si>
  <si>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</si>
  <si>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</si>
  <si>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</si>
  <si>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</si>
  <si>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</si>
  <si>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</si>
  <si>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</si>
  <si>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</si>
  <si>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</si>
  <si>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</si>
  <si>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</si>
  <si>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</si>
  <si>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</si>
  <si>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</si>
  <si>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</si>
  <si>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</si>
  <si>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</si>
  <si>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</si>
  <si>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</si>
  <si>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</si>
  <si>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</si>
  <si>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</si>
  <si>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</si>
  <si>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</si>
  <si>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</si>
  <si>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</si>
  <si>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</si>
  <si>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</si>
  <si>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</si>
  <si>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</si>
  <si>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</si>
  <si>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</si>
  <si>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</si>
  <si>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</si>
  <si>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</si>
  <si>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</si>
  <si>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</si>
  <si>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</si>
  <si>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</si>
  <si>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</si>
  <si>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</si>
  <si>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</si>
  <si>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</si>
  <si>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</si>
  <si>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</si>
  <si>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</si>
  <si>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</si>
  <si>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</si>
  <si>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</si>
  <si>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</si>
  <si>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</si>
  <si>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</si>
  <si>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</si>
  <si>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</si>
  <si>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</si>
  <si>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</si>
  <si>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</si>
  <si>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</si>
  <si>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</si>
  <si>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</si>
  <si>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</si>
  <si>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</si>
  <si>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</si>
  <si>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</si>
  <si>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</si>
  <si>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</si>
  <si>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</si>
  <si>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</si>
  <si>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</si>
  <si>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</si>
  <si>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</si>
  <si>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</si>
  <si>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</si>
  <si>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</si>
  <si>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</si>
  <si>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</si>
  <si>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</si>
  <si>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</si>
  <si>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</si>
  <si>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</si>
  <si>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</si>
  <si>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</si>
  <si>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栃木市農業公社</t>
    <rPh sb="0" eb="2">
      <t>トチギ</t>
    </rPh>
    <rPh sb="2" eb="3">
      <t>シ</t>
    </rPh>
    <rPh sb="3" eb="5">
      <t>ノウギョウ</t>
    </rPh>
    <rPh sb="5" eb="7">
      <t>コウシャ</t>
    </rPh>
    <phoneticPr fontId="5"/>
  </si>
  <si>
    <t>下水道</t>
  </si>
  <si>
    <t>再差引収支</t>
    <rPh sb="0" eb="1">
      <t>サイ</t>
    </rPh>
    <rPh sb="1" eb="3">
      <t>サシヒキ</t>
    </rPh>
    <rPh sb="3" eb="5">
      <t>シュウシ</t>
    </rPh>
    <phoneticPr fontId="5"/>
  </si>
  <si>
    <t>財政再生基準</t>
  </si>
  <si>
    <t>地方債</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</si>
  <si>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</si>
  <si>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</si>
  <si>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</si>
  <si>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</si>
  <si>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</si>
  <si>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</si>
  <si>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</si>
  <si>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</si>
  <si>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</si>
  <si>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</si>
  <si>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</si>
  <si>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</si>
  <si>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平川産業団地特別会計</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</si>
  <si>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</si>
  <si>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</si>
  <si>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</si>
  <si>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</si>
  <si>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</si>
  <si>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</si>
  <si>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</si>
  <si>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</si>
  <si>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</si>
  <si>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</si>
  <si>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</si>
  <si>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</si>
  <si>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</si>
  <si>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</si>
  <si>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</si>
  <si>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</si>
  <si>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</si>
  <si>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</si>
  <si>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</si>
  <si>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</si>
  <si>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</si>
  <si>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</si>
  <si>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</si>
  <si>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</si>
  <si>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</si>
  <si>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</si>
  <si>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</si>
  <si>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</si>
  <si>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</si>
  <si>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</si>
  <si>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</si>
  <si>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</si>
  <si>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</si>
  <si>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</si>
  <si>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</si>
  <si>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</si>
  <si>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</si>
  <si>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</si>
  <si>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</si>
  <si>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</si>
  <si>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</si>
  <si>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</si>
  <si>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</si>
  <si>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</si>
  <si>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</si>
  <si>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</si>
  <si>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</si>
  <si>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</si>
  <si>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</si>
  <si>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</si>
  <si>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</si>
  <si>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</si>
  <si>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</si>
  <si>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</si>
  <si>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</si>
  <si>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</si>
  <si>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</si>
  <si>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</si>
  <si>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</si>
  <si>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</si>
  <si>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</si>
  <si>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</si>
  <si>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観光農園いわふね</t>
    <rPh sb="0" eb="2">
      <t>カンコウ</t>
    </rPh>
    <rPh sb="2" eb="4">
      <t>ノウエン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</si>
  <si>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</si>
  <si>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</si>
  <si>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</si>
  <si>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</si>
  <si>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</si>
  <si>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</si>
  <si>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</si>
  <si>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</si>
  <si>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</si>
  <si>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</si>
  <si>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</si>
  <si>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</si>
  <si>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</si>
  <si>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</si>
  <si>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</si>
  <si>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</si>
  <si>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</si>
  <si>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</si>
  <si>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</si>
  <si>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</si>
  <si>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</si>
  <si>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</si>
  <si>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</si>
  <si>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</si>
  <si>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</si>
  <si>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</si>
  <si>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</si>
  <si>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</si>
  <si>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</si>
  <si>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</si>
  <si>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</si>
  <si>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</si>
  <si>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</si>
  <si>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</si>
  <si>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</si>
  <si>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</si>
  <si>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</si>
  <si>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5.83</t>
  </si>
  <si>
    <t>その他会計（赤字）</t>
  </si>
  <si>
    <t>公共施設整備等基金</t>
    <rPh sb="0" eb="2">
      <t>コウキョウ</t>
    </rPh>
    <rPh sb="2" eb="4">
      <t>シセツ</t>
    </rPh>
    <rPh sb="4" eb="6">
      <t>セイビ</t>
    </rPh>
    <rPh sb="6" eb="7">
      <t>トウ</t>
    </rPh>
    <rPh sb="7" eb="9">
      <t>キキン</t>
    </rPh>
    <phoneticPr fontId="5"/>
  </si>
  <si>
    <t>大澤基金</t>
    <rPh sb="0" eb="2">
      <t>オオサワ</t>
    </rPh>
    <rPh sb="2" eb="4">
      <t>キキン</t>
    </rPh>
    <phoneticPr fontId="5"/>
  </si>
  <si>
    <t>ふるさと応援基金</t>
    <rPh sb="4" eb="6">
      <t>オウエン</t>
    </rPh>
    <rPh sb="6" eb="8">
      <t>キキン</t>
    </rPh>
    <phoneticPr fontId="5"/>
  </si>
  <si>
    <t>子ども未来基金</t>
    <rPh sb="0" eb="1">
      <t>コ</t>
    </rPh>
    <rPh sb="3" eb="5">
      <t>ミライ</t>
    </rPh>
    <rPh sb="5" eb="7">
      <t>キキン</t>
    </rPh>
    <phoneticPr fontId="5"/>
  </si>
  <si>
    <t>栃木県市町村総合事務組合（一般会計）</t>
    <rPh sb="0" eb="3">
      <t>トチギケン</t>
    </rPh>
    <rPh sb="3" eb="6">
      <t>シチョウソン</t>
    </rPh>
    <rPh sb="6" eb="8">
      <t>ソウゴウ</t>
    </rPh>
    <rPh sb="8" eb="10">
      <t>ジム</t>
    </rPh>
    <rPh sb="10" eb="12">
      <t>クミアイ</t>
    </rPh>
    <rPh sb="13" eb="15">
      <t>イッパン</t>
    </rPh>
    <rPh sb="15" eb="17">
      <t>カイケイ</t>
    </rPh>
    <phoneticPr fontId="5"/>
  </si>
  <si>
    <t>栃木県後期高齢者医療広域連合（一般会計）</t>
    <rPh sb="0" eb="3">
      <t>トチギケン</t>
    </rPh>
    <rPh sb="3" eb="5">
      <t>コウキ</t>
    </rPh>
    <rPh sb="5" eb="8">
      <t>コウレイシャ</t>
    </rPh>
    <rPh sb="8" eb="10">
      <t>イリョウ</t>
    </rPh>
    <rPh sb="10" eb="12">
      <t>コウイキ</t>
    </rPh>
    <rPh sb="12" eb="14">
      <t>レンゴウ</t>
    </rPh>
    <rPh sb="15" eb="17">
      <t>イッパン</t>
    </rPh>
    <rPh sb="17" eb="19">
      <t>カイケイ</t>
    </rPh>
    <phoneticPr fontId="5"/>
  </si>
  <si>
    <t>宇都宮西中核工業団地事務組合（一般会計）</t>
    <rPh sb="0" eb="3">
      <t>ウツノミヤ</t>
    </rPh>
    <rPh sb="3" eb="4">
      <t>ニシ</t>
    </rPh>
    <rPh sb="4" eb="6">
      <t>チュウカク</t>
    </rPh>
    <rPh sb="6" eb="8">
      <t>コウギョウ</t>
    </rPh>
    <rPh sb="8" eb="10">
      <t>ダンチ</t>
    </rPh>
    <rPh sb="10" eb="12">
      <t>ジム</t>
    </rPh>
    <rPh sb="12" eb="14">
      <t>クミアイ</t>
    </rPh>
    <rPh sb="15" eb="17">
      <t>イッパン</t>
    </rPh>
    <rPh sb="17" eb="19">
      <t>カイケイ</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</si>
</sst>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58403</c:v>
                </c:pt>
                <c:pt idx="1">
                  <c:v>38935</c:v>
                </c:pt>
                <c:pt idx="2">
                  <c:v>35065</c:v>
                </c:pt>
                <c:pt idx="3">
                  <c:v>78072</c:v>
                </c:pt>
                <c:pt idx="4">
                  <c:v>83771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12.73</c:v>
                </c:pt>
                <c:pt idx="1">
                  <c:v>9.48</c:v>
                </c:pt>
                <c:pt idx="2">
                  <c:v>11.51</c:v>
                </c:pt>
                <c:pt idx="3">
                  <c:v>8.1300000000000008</c:v>
                </c:pt>
                <c:pt idx="4">
                  <c:v>8.98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15.46</c:v>
                </c:pt>
                <c:pt idx="1">
                  <c:v>21.77</c:v>
                </c:pt>
                <c:pt idx="2">
                  <c:v>21.46</c:v>
                </c:pt>
                <c:pt idx="3">
                  <c:v>18.36</c:v>
                </c:pt>
                <c:pt idx="4">
                  <c:v>16.39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4.17</c:v>
                </c:pt>
                <c:pt idx="1">
                  <c:v>3.68</c:v>
                </c:pt>
                <c:pt idx="2">
                  <c:v>1.07</c:v>
                </c:pt>
                <c:pt idx="3">
                  <c:v>-5.83</c:v>
                </c:pt>
                <c:pt idx="4">
                  <c:v>-0.72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平川産業団地特別会計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3.e-002</c:v>
                </c:pt>
                <c:pt idx="2">
                  <c:v>#N/A</c:v>
                </c:pt>
                <c:pt idx="3">
                  <c:v>4.e-002</c:v>
                </c:pt>
                <c:pt idx="4">
                  <c:v>#N/A</c:v>
                </c:pt>
                <c:pt idx="5">
                  <c:v>4.e-002</c:v>
                </c:pt>
                <c:pt idx="6">
                  <c:v>#N/A</c:v>
                </c:pt>
                <c:pt idx="7">
                  <c:v>8.e-002</c:v>
                </c:pt>
                <c:pt idx="8">
                  <c:v>#N/A</c:v>
                </c:pt>
                <c:pt idx="9">
                  <c:v>0.11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1.44</c:v>
                </c:pt>
                <c:pt idx="2">
                  <c:v>#N/A</c:v>
                </c:pt>
                <c:pt idx="3">
                  <c:v>1.1200000000000001</c:v>
                </c:pt>
                <c:pt idx="4">
                  <c:v>#N/A</c:v>
                </c:pt>
                <c:pt idx="5">
                  <c:v>0.85</c:v>
                </c:pt>
                <c:pt idx="6">
                  <c:v>#N/A</c:v>
                </c:pt>
                <c:pt idx="7">
                  <c:v>0.65</c:v>
                </c:pt>
                <c:pt idx="8">
                  <c:v>#N/A</c:v>
                </c:pt>
                <c:pt idx="9">
                  <c:v>0.49</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0.69</c:v>
                </c:pt>
                <c:pt idx="2">
                  <c:v>#N/A</c:v>
                </c:pt>
                <c:pt idx="3">
                  <c:v>1.21</c:v>
                </c:pt>
                <c:pt idx="4">
                  <c:v>#N/A</c:v>
                </c:pt>
                <c:pt idx="5">
                  <c:v>1.99</c:v>
                </c:pt>
                <c:pt idx="6">
                  <c:v>#N/A</c:v>
                </c:pt>
                <c:pt idx="7">
                  <c:v>1.7</c:v>
                </c:pt>
                <c:pt idx="8">
                  <c:v>#N/A</c:v>
                </c:pt>
                <c:pt idx="9">
                  <c:v>1.45</c:v>
                </c:pt>
              </c:numCache>
            </c:numRef>
          </c:val>
        </c:ser>
        <c:ser>
          <c:idx val="6"/>
          <c:order val="6"/>
          <c:tx>
            <c:strRef>
              <c:f>データシート!$A$33</c:f>
              <c:strCache>
                <c:ptCount val="1"/>
                <c:pt idx="0">
                  <c:v>栃木インター西産業団地特別会計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c:v>
                </c:pt>
                <c:pt idx="4">
                  <c:v>#N/A</c:v>
                </c:pt>
                <c:pt idx="5">
                  <c:v>0</c:v>
                </c:pt>
                <c:pt idx="6">
                  <c:v>#N/A</c:v>
                </c:pt>
                <c:pt idx="7">
                  <c:v>0</c:v>
                </c:pt>
                <c:pt idx="8">
                  <c:v>#N/A</c:v>
                </c:pt>
                <c:pt idx="9">
                  <c:v>1.7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3.07</c:v>
                </c:pt>
                <c:pt idx="2">
                  <c:v>#N/A</c:v>
                </c:pt>
                <c:pt idx="3">
                  <c:v>2.64</c:v>
                </c:pt>
                <c:pt idx="4">
                  <c:v>#N/A</c:v>
                </c:pt>
                <c:pt idx="5">
                  <c:v>2.71</c:v>
                </c:pt>
                <c:pt idx="6">
                  <c:v>#N/A</c:v>
                </c:pt>
                <c:pt idx="7">
                  <c:v>2.63</c:v>
                </c:pt>
                <c:pt idx="8">
                  <c:v>#N/A</c:v>
                </c:pt>
                <c:pt idx="9">
                  <c:v>2.66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6.74</c:v>
                </c:pt>
                <c:pt idx="2">
                  <c:v>#N/A</c:v>
                </c:pt>
                <c:pt idx="3">
                  <c:v>5.84</c:v>
                </c:pt>
                <c:pt idx="4">
                  <c:v>#N/A</c:v>
                </c:pt>
                <c:pt idx="5">
                  <c:v>5.99</c:v>
                </c:pt>
                <c:pt idx="6">
                  <c:v>#N/A</c:v>
                </c:pt>
                <c:pt idx="7">
                  <c:v>5.5</c:v>
                </c:pt>
                <c:pt idx="8">
                  <c:v>#N/A</c:v>
                </c:pt>
                <c:pt idx="9">
                  <c:v>6.7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12.72</c:v>
                </c:pt>
                <c:pt idx="2">
                  <c:v>#N/A</c:v>
                </c:pt>
                <c:pt idx="3">
                  <c:v>9.4700000000000006</c:v>
                </c:pt>
                <c:pt idx="4">
                  <c:v>#N/A</c:v>
                </c:pt>
                <c:pt idx="5">
                  <c:v>11.5</c:v>
                </c:pt>
                <c:pt idx="6">
                  <c:v>#N/A</c:v>
                </c:pt>
                <c:pt idx="7">
                  <c:v>8.1199999999999992</c:v>
                </c:pt>
                <c:pt idx="8">
                  <c:v>#N/A</c:v>
                </c:pt>
                <c:pt idx="9">
                  <c:v>8.9700000000000006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5517</c:v>
                </c:pt>
                <c:pt idx="5">
                  <c:v>5513</c:v>
                </c:pt>
                <c:pt idx="8">
                  <c:v>5614</c:v>
                </c:pt>
                <c:pt idx="11">
                  <c:v>5461</c:v>
                </c:pt>
                <c:pt idx="14">
                  <c:v>5400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351</c:v>
                </c:pt>
                <c:pt idx="12">
                  <c:v>45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19</c:v>
                </c:pt>
                <c:pt idx="6">
                  <c:v>19</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1751</c:v>
                </c:pt>
                <c:pt idx="3">
                  <c:v>1490</c:v>
                </c:pt>
                <c:pt idx="6">
                  <c:v>1472</c:v>
                </c:pt>
                <c:pt idx="9">
                  <c:v>1721</c:v>
                </c:pt>
                <c:pt idx="12">
                  <c:v>1648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6481</c:v>
                </c:pt>
                <c:pt idx="3">
                  <c:v>6379</c:v>
                </c:pt>
                <c:pt idx="6">
                  <c:v>6858</c:v>
                </c:pt>
                <c:pt idx="9">
                  <c:v>6703</c:v>
                </c:pt>
                <c:pt idx="12">
                  <c:v>6328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2735</c:v>
                </c:pt>
                <c:pt idx="2">
                  <c:v>#N/A</c:v>
                </c:pt>
                <c:pt idx="3">
                  <c:v>#N/A</c:v>
                </c:pt>
                <c:pt idx="4">
                  <c:v>2375</c:v>
                </c:pt>
                <c:pt idx="5">
                  <c:v>#N/A</c:v>
                </c:pt>
                <c:pt idx="6">
                  <c:v>#N/A</c:v>
                </c:pt>
                <c:pt idx="7">
                  <c:v>2735</c:v>
                </c:pt>
                <c:pt idx="8">
                  <c:v>#N/A</c:v>
                </c:pt>
                <c:pt idx="9">
                  <c:v>#N/A</c:v>
                </c:pt>
                <c:pt idx="10">
                  <c:v>3314</c:v>
                </c:pt>
                <c:pt idx="11">
                  <c:v>#N/A</c:v>
                </c:pt>
                <c:pt idx="12">
                  <c:v>#N/A</c:v>
                </c:pt>
                <c:pt idx="13">
                  <c:v>2621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59222</c:v>
                </c:pt>
                <c:pt idx="5">
                  <c:v>59164</c:v>
                </c:pt>
                <c:pt idx="8">
                  <c:v>53591</c:v>
                </c:pt>
                <c:pt idx="11">
                  <c:v>53176</c:v>
                </c:pt>
                <c:pt idx="14">
                  <c:v>52077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5655</c:v>
                </c:pt>
                <c:pt idx="5">
                  <c:v>5553</c:v>
                </c:pt>
                <c:pt idx="8">
                  <c:v>6272</c:v>
                </c:pt>
                <c:pt idx="11">
                  <c:v>5436</c:v>
                </c:pt>
                <c:pt idx="14">
                  <c:v>5284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12627</c:v>
                </c:pt>
                <c:pt idx="5">
                  <c:v>18054</c:v>
                </c:pt>
                <c:pt idx="8">
                  <c:v>18540</c:v>
                </c:pt>
                <c:pt idx="11">
                  <c:v>19821</c:v>
                </c:pt>
                <c:pt idx="14">
                  <c:v>19811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200</c:v>
                </c:pt>
                <c:pt idx="3">
                  <c:v>194</c:v>
                </c:pt>
                <c:pt idx="6">
                  <c:v>187</c:v>
                </c:pt>
                <c:pt idx="9">
                  <c:v>487</c:v>
                </c:pt>
                <c:pt idx="12">
                  <c:v>384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9441</c:v>
                </c:pt>
                <c:pt idx="3">
                  <c:v>9363</c:v>
                </c:pt>
                <c:pt idx="6">
                  <c:v>9272</c:v>
                </c:pt>
                <c:pt idx="9">
                  <c:v>8965</c:v>
                </c:pt>
                <c:pt idx="12">
                  <c:v>8898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c:v>
                </c:pt>
                <c:pt idx="3">
                  <c:v>28</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18363</c:v>
                </c:pt>
                <c:pt idx="3">
                  <c:v>16672</c:v>
                </c:pt>
                <c:pt idx="6">
                  <c:v>15397</c:v>
                </c:pt>
                <c:pt idx="9">
                  <c:v>14770</c:v>
                </c:pt>
                <c:pt idx="12">
                  <c:v>14914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3213</c:v>
                </c:pt>
                <c:pt idx="3">
                  <c:v>3262</c:v>
                </c:pt>
                <c:pt idx="6">
                  <c:v>3340</c:v>
                </c:pt>
                <c:pt idx="9">
                  <c:v>573</c:v>
                </c:pt>
                <c:pt idx="12">
                  <c:v>628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60657</c:v>
                </c:pt>
                <c:pt idx="3">
                  <c:v>60129</c:v>
                </c:pt>
                <c:pt idx="6">
                  <c:v>56859</c:v>
                </c:pt>
                <c:pt idx="9">
                  <c:v>57951</c:v>
                </c:pt>
                <c:pt idx="12">
                  <c:v>60110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14426</c:v>
                </c:pt>
                <c:pt idx="2">
                  <c:v>#N/A</c:v>
                </c:pt>
                <c:pt idx="3">
                  <c:v>#N/A</c:v>
                </c:pt>
                <c:pt idx="4">
                  <c:v>6877</c:v>
                </c:pt>
                <c:pt idx="5">
                  <c:v>#N/A</c:v>
                </c:pt>
                <c:pt idx="6">
                  <c:v>#N/A</c:v>
                </c:pt>
                <c:pt idx="7">
                  <c:v>6652</c:v>
                </c:pt>
                <c:pt idx="8">
                  <c:v>#N/A</c:v>
                </c:pt>
                <c:pt idx="9">
                  <c:v>#N/A</c:v>
                </c:pt>
                <c:pt idx="10">
                  <c:v>4314</c:v>
                </c:pt>
                <c:pt idx="11">
                  <c:v>#N/A</c:v>
                </c:pt>
                <c:pt idx="12">
                  <c:v>#N/A</c:v>
                </c:pt>
                <c:pt idx="13">
                  <c:v>7762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7878</c:v>
                </c:pt>
                <c:pt idx="1">
                  <c:v>6872</c:v>
                </c:pt>
                <c:pt idx="2">
                  <c:v>6229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2844</c:v>
                </c:pt>
                <c:pt idx="1">
                  <c:v>2712</c:v>
                </c:pt>
                <c:pt idx="2">
                  <c:v>2627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4448</c:v>
                </c:pt>
                <c:pt idx="1">
                  <c:v>6372</c:v>
                </c:pt>
                <c:pt idx="2">
                  <c:v>6839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元利償還金は市庁舎整備の償還が終了となったことから前年比375</a:t>
          </a:r>
          <a:r>
            <a:rPr kumimoji="1" lang="ja-JP" altLang="en-US" sz="1300">
              <a:solidFill>
                <a:sysClr val="windowText" lastClr="000000"/>
              </a:solidFill>
              <a:latin typeface="ＭＳ Ｐゴシック"/>
              <a:ea typeface="ＭＳ Ｐゴシック"/>
            </a:rPr>
            <a:t>百万円の減少</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公営企業債の元利償還金に対する繰入金も</a:t>
          </a:r>
          <a:r>
            <a:rPr kumimoji="1" lang="ja-JP" altLang="ja-JP" sz="1300">
              <a:solidFill>
                <a:sysClr val="windowText" lastClr="000000"/>
              </a:solidFill>
              <a:effectLst/>
              <a:latin typeface="ＭＳ Ｐゴシック"/>
              <a:ea typeface="ＭＳ Ｐゴシック"/>
              <a:cs typeface="+mn-cs"/>
            </a:rPr>
            <a:t>令和5年度より償還の始まった宅地造成事業があるものの前年比73</a:t>
          </a:r>
          <a:r>
            <a:rPr kumimoji="1" lang="ja-JP" altLang="en-US" sz="1300">
              <a:solidFill>
                <a:sysClr val="windowText" lastClr="000000"/>
              </a:solidFill>
              <a:latin typeface="ＭＳ Ｐゴシック"/>
              <a:ea typeface="ＭＳ Ｐゴシック"/>
            </a:rPr>
            <a:t>百万円減少、</a:t>
          </a:r>
          <a:r>
            <a:rPr kumimoji="1" lang="ja-JP" altLang="ja-JP" sz="1300">
              <a:solidFill>
                <a:sysClr val="windowText" lastClr="000000"/>
              </a:solidFill>
              <a:effectLst/>
              <a:latin typeface="ＭＳ Ｐゴシック"/>
              <a:ea typeface="ＭＳ Ｐゴシック"/>
              <a:cs typeface="+mn-cs"/>
            </a:rPr>
            <a:t>PFI事業によって施行している新斎場整備運営事業にお</a:t>
          </a:r>
          <a:r>
            <a:rPr kumimoji="1" lang="ja-JP" altLang="ja-JP" sz="1300">
              <a:solidFill>
                <a:sysClr val="windowText" lastClr="000000"/>
              </a:solidFill>
              <a:effectLst/>
              <a:latin typeface="ＭＳ Ｐゴシック"/>
              <a:ea typeface="ＭＳ Ｐゴシック"/>
              <a:cs typeface="+mn-cs"/>
            </a:rPr>
            <a:t>ける支出が公債費に準ずる債務負担行為に係るものとして前年比306百万円の減少となったため</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実質公債費比率の分子は693</a:t>
          </a:r>
          <a:r>
            <a:rPr kumimoji="1" lang="ja-JP" altLang="en-US" sz="1300">
              <a:solidFill>
                <a:sysClr val="windowText" lastClr="000000"/>
              </a:solidFill>
              <a:latin typeface="ＭＳ Ｐゴシック"/>
              <a:ea typeface="ＭＳ Ｐゴシック"/>
            </a:rPr>
            <a:t>百万円減少した。</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今後大型建設事業が予定されていること、交付税措置率の高い旧合併特例事業債の発行可能期間が令和</a:t>
          </a:r>
          <a:r>
            <a:rPr kumimoji="1" lang="en-US" altLang="ja-JP" sz="1300">
              <a:solidFill>
                <a:sysClr val="windowText" lastClr="000000"/>
              </a:solidFill>
              <a:latin typeface="ＭＳ Ｐゴシック"/>
              <a:ea typeface="ＭＳ Ｐゴシック"/>
            </a:rPr>
            <a:t>6</a:t>
          </a:r>
          <a:r>
            <a:rPr kumimoji="1" lang="ja-JP" altLang="en-US" sz="1300">
              <a:solidFill>
                <a:sysClr val="windowText" lastClr="000000"/>
              </a:solidFill>
              <a:latin typeface="ＭＳ Ｐゴシック"/>
              <a:ea typeface="ＭＳ Ｐゴシック"/>
            </a:rPr>
            <a:t>年度で終了すること等により、実質公債比率の指数悪化が懸念される。事業の見直し等も含めて、地方債発行額の抑制に努める必要がある。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過去に満期一括償還地方債の借入実績がなく、今後も借入の予定がない。</a:t>
          </a:r>
          <a:endParaRPr kumimoji="1" lang="ja-JP" altLang="en-US" sz="1300">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ごみ焼却施設の大規模改修等による借入額の増加により、地方債の現在高は前年度比2,159百万円増加した。また、基準財政需要額算入見込額が前年度比1,099百万円減少したため、</a:t>
          </a:r>
          <a:r>
            <a:rPr kumimoji="1" lang="ja-JP" altLang="en-US" sz="1300">
              <a:solidFill>
                <a:sysClr val="windowText" lastClr="000000"/>
              </a:solidFill>
              <a:latin typeface="ＭＳ Ｐゴシック"/>
              <a:ea typeface="ＭＳ Ｐゴシック"/>
            </a:rPr>
            <a:t>将来負担比率の分子は前年度比3,448百万円増加している</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今後も大型事業の進捗に伴う地方債の発行等により将来負担額は増加が見込まれる。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投資的経費の見直し、交付税措置のある地方債の優先的な利用、充当可能特定歳入となる都市計画税の徴収率の増加に努める等、引き続き数値の改善に取り組み、健全な財政状態の維持に努め</a:t>
          </a:r>
          <a:r>
            <a:rPr kumimoji="1" lang="ja-JP" altLang="en-US" sz="1300">
              <a:solidFill>
                <a:sysClr val="windowText" lastClr="000000"/>
              </a:solidFill>
              <a:latin typeface="ＭＳ Ｐゴシック"/>
              <a:ea typeface="ＭＳ Ｐゴシック"/>
            </a:rPr>
            <a:t>る</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栃木県栃木市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財政調整基金の取崩しや新型コロナウイルス感染症関連基金残高の減少により、基金全体として前年度比260百万円の減額となった。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今後も厳しい財政状況が見込まれるなかで、基金の趣旨及び目的に基づき、各種事業の貴重な財源として計画的な運用に努める。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Ｐゴシック"/>
              <a:ea typeface="ＭＳ Ｐゴシック"/>
              <a:cs typeface="+mn-cs"/>
            </a:rPr>
            <a:t>　公共施設整備等基金：既存の「土地開発基金」及び「土地総合調整基金」を廃止し、新たに設置した基金。公共施設の再編、長寿命化、老朽化対策等の推進のため、公共施設の整備に係る土地の取得、建築物の新築・改修等に要する経費の財源に充てるもの。</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大澤基金：大澤シズ氏から寄附又は遺贈のあった財産を公共施設の整備事業の財源に充てるもの。</a:t>
          </a:r>
          <a:br>
            <a:rPr kumimoji="1" lang="ja-JP" altLang="en-US" sz="1300">
              <a:solidFill>
                <a:sysClr val="windowText" lastClr="000000"/>
              </a:solidFill>
              <a:effectLst/>
              <a:latin typeface="ＭＳ Ｐゴシック"/>
              <a:ea typeface="ＭＳ Ｐゴシック"/>
              <a:cs typeface="+mn-cs"/>
            </a:rPr>
          </a:br>
          <a:r>
            <a:rPr kumimoji="1" lang="ja-JP" altLang="en-US" sz="1300">
              <a:solidFill>
                <a:sysClr val="windowText" lastClr="000000"/>
              </a:solidFill>
              <a:effectLst/>
              <a:latin typeface="ＭＳ Ｐゴシック"/>
              <a:ea typeface="ＭＳ Ｐゴシック"/>
              <a:cs typeface="+mn-cs"/>
            </a:rPr>
            <a:t>　庁舎建設基金：庁舎（本庁舎及び各総合支所）の建設に必要な資金の財源に充てるもの。</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rgbClr val="FF0000"/>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ja-JP" altLang="en-US" sz="1300">
            <a:solidFill>
              <a:srgbClr val="FF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ふるさと応援基金・・・・・前年度比　401</a:t>
          </a:r>
          <a:r>
            <a:rPr kumimoji="1" lang="ja-JP" altLang="en-US" sz="1300">
              <a:solidFill>
                <a:sysClr val="windowText" lastClr="000000"/>
              </a:solidFill>
              <a:effectLst/>
              <a:latin typeface="ＭＳ Ｐゴシック"/>
              <a:ea typeface="ＭＳ Ｐゴシック"/>
              <a:cs typeface="+mn-cs"/>
            </a:rPr>
            <a:t>百万円</a:t>
          </a:r>
          <a:r>
            <a:rPr kumimoji="1" lang="ja-JP" altLang="en-US" sz="1300">
              <a:solidFill>
                <a:sysClr val="windowText" lastClr="000000"/>
              </a:solidFill>
              <a:effectLst/>
              <a:latin typeface="ＭＳ Ｐゴシック"/>
              <a:ea typeface="ＭＳ Ｐゴシック"/>
              <a:cs typeface="+mn-cs"/>
            </a:rPr>
            <a:t>（</a:t>
          </a:r>
          <a:r>
            <a:rPr kumimoji="1" lang="ja-JP" altLang="en-US" sz="1300">
              <a:solidFill>
                <a:sysClr val="windowText" lastClr="000000"/>
              </a:solidFill>
              <a:effectLst/>
              <a:latin typeface="ＭＳ Ｐゴシック"/>
              <a:ea typeface="ＭＳ Ｐゴシック"/>
              <a:cs typeface="+mn-cs"/>
            </a:rPr>
            <a:t>寄附金による積立て、小学校コンピュータ管理費等へ充当</a:t>
          </a:r>
          <a:r>
            <a:rPr kumimoji="1" lang="ja-JP" altLang="en-US" sz="1300">
              <a:solidFill>
                <a:sysClr val="windowText" lastClr="000000"/>
              </a:solidFill>
              <a:effectLst/>
              <a:latin typeface="ＭＳ Ｐゴシック"/>
              <a:ea typeface="ＭＳ Ｐゴシック"/>
              <a:cs typeface="+mn-cs"/>
            </a:rPr>
            <a:t>）</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子ども未来基金・・・・・ 前年度比  149百万円</a:t>
          </a:r>
          <a:r>
            <a:rPr kumimoji="1" lang="ja-JP" altLang="en-US" sz="1300">
              <a:solidFill>
                <a:sysClr val="windowText" lastClr="000000"/>
              </a:solidFill>
              <a:effectLst/>
              <a:latin typeface="ＭＳ Ｐゴシック"/>
              <a:ea typeface="ＭＳ Ｐゴシック"/>
              <a:cs typeface="+mn-cs"/>
            </a:rPr>
            <a:t>（寄附金による積立て、学童保育事業費等へ充当）</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新型コロナウイルス感染症対策中小企業緊急資金利子補助事業基金・・・・・前年度比　▲136</a:t>
          </a:r>
          <a:r>
            <a:rPr kumimoji="1" lang="ja-JP" altLang="en-US" sz="1300">
              <a:solidFill>
                <a:sysClr val="windowText" lastClr="000000"/>
              </a:solidFill>
              <a:effectLst/>
              <a:latin typeface="ＭＳ Ｐゴシック"/>
              <a:ea typeface="ＭＳ Ｐゴシック"/>
              <a:cs typeface="+mn-cs"/>
            </a:rPr>
            <a:t>百万円</a:t>
          </a:r>
          <a:r>
            <a:rPr kumimoji="1" lang="ja-JP" altLang="en-US" sz="1300">
              <a:solidFill>
                <a:sysClr val="windowText" lastClr="000000"/>
              </a:solidFill>
              <a:effectLst/>
              <a:latin typeface="ＭＳ Ｐゴシック"/>
              <a:ea typeface="ＭＳ Ｐゴシック"/>
              <a:cs typeface="+mn-cs"/>
            </a:rPr>
            <a:t>（中小企業緊急資金利子補助金へ充当）</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庁舎建設基金・・・・・</a:t>
          </a:r>
          <a:r>
            <a:rPr kumimoji="1" lang="ja-JP" altLang="en-US" sz="1300">
              <a:solidFill>
                <a:sysClr val="windowText" lastClr="000000"/>
              </a:solidFill>
              <a:effectLst/>
              <a:latin typeface="ＭＳ Ｐゴシック"/>
              <a:ea typeface="ＭＳ Ｐゴシック"/>
              <a:cs typeface="+mn-cs"/>
            </a:rPr>
            <a:t>前年度比　▲83</a:t>
          </a:r>
          <a:r>
            <a:rPr kumimoji="1" lang="ja-JP" altLang="en-US" sz="1300">
              <a:solidFill>
                <a:sysClr val="windowText" lastClr="000000"/>
              </a:solidFill>
              <a:effectLst/>
              <a:latin typeface="ＭＳ Ｐゴシック"/>
              <a:ea typeface="ＭＳ Ｐゴシック"/>
              <a:cs typeface="+mn-cs"/>
            </a:rPr>
            <a:t>百万円</a:t>
          </a:r>
          <a:r>
            <a:rPr kumimoji="1" lang="ja-JP" altLang="en-US" sz="1300">
              <a:solidFill>
                <a:sysClr val="windowText" lastClr="000000"/>
              </a:solidFill>
              <a:effectLst/>
              <a:latin typeface="ＭＳ Ｐゴシック"/>
              <a:ea typeface="ＭＳ Ｐゴシック"/>
              <a:cs typeface="+mn-cs"/>
            </a:rPr>
            <a:t>（本庁舎エレベータ改修事業費等</a:t>
          </a:r>
          <a:r>
            <a:rPr kumimoji="1" lang="ja-JP" altLang="en-US" sz="1300">
              <a:solidFill>
                <a:sysClr val="windowText" lastClr="000000"/>
              </a:solidFill>
              <a:effectLst/>
              <a:latin typeface="ＭＳ Ｐゴシック"/>
              <a:ea typeface="ＭＳ Ｐゴシック"/>
              <a:cs typeface="+mn-cs"/>
            </a:rPr>
            <a:t>へ充当）</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給食センター整備、</a:t>
          </a:r>
          <a:r>
            <a:rPr kumimoji="1" lang="ja-JP" altLang="en-US" sz="1300">
              <a:solidFill>
                <a:sysClr val="windowText" lastClr="000000"/>
              </a:solidFill>
              <a:effectLst/>
              <a:latin typeface="ＭＳ Ｐゴシック"/>
              <a:ea typeface="ＭＳ Ｐゴシック"/>
              <a:cs typeface="+mn-cs"/>
            </a:rPr>
            <a:t>文化会館施設整備、し尿処理施設整備等の大型事業実施の財源とするため計画的に積み立てを行っており、一時的に公共施設整備等基金の増加が見込まれる。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基金の趣旨及び目的に基づき、各種事業の推進のために積極的に活用する。また、</a:t>
          </a:r>
          <a:r>
            <a:rPr kumimoji="1" lang="ja-JP" altLang="en-US" sz="1300">
              <a:solidFill>
                <a:sysClr val="windowText" lastClr="000000"/>
              </a:solidFill>
              <a:effectLst/>
              <a:latin typeface="ＭＳ Ｐゴシック"/>
              <a:ea typeface="ＭＳ Ｐゴシック"/>
              <a:cs typeface="+mn-cs"/>
            </a:rPr>
            <a:t>存在意義を検証した上で、設置意義が薄れている基金は他の基金との統合又は廃止に努めるとともに、より弾力的な運用が求められる基金はそのあり方を抜本的に見直す。</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決算剰余金の</a:t>
          </a:r>
          <a:r>
            <a:rPr kumimoji="1" lang="en-US" altLang="ja-JP" sz="1300">
              <a:solidFill>
                <a:sysClr val="windowText" lastClr="000000"/>
              </a:solidFill>
              <a:effectLst/>
              <a:latin typeface="ＭＳ Ｐゴシック"/>
              <a:ea typeface="ＭＳ Ｐゴシック"/>
              <a:cs typeface="+mn-cs"/>
            </a:rPr>
            <a:t>1/2</a:t>
          </a:r>
          <a:r>
            <a:rPr kumimoji="1" lang="ja-JP" altLang="en-US" sz="1300">
              <a:solidFill>
                <a:sysClr val="windowText" lastClr="000000"/>
              </a:solidFill>
              <a:effectLst/>
              <a:latin typeface="ＭＳ Ｐゴシック"/>
              <a:ea typeface="ＭＳ Ｐゴシック"/>
              <a:cs typeface="+mn-cs"/>
            </a:rPr>
            <a:t>以上を積立てる一方、</a:t>
          </a:r>
          <a:r>
            <a:rPr kumimoji="1" lang="ja-JP" altLang="en-US" sz="1300">
              <a:solidFill>
                <a:sysClr val="windowText" lastClr="000000"/>
              </a:solidFill>
              <a:effectLst/>
              <a:latin typeface="ＭＳ Ｐゴシック"/>
              <a:ea typeface="ＭＳ Ｐゴシック"/>
              <a:cs typeface="+mn-cs"/>
            </a:rPr>
            <a:t>ごみ焼却施設管理運営及び整備事業等の大型事業、</a:t>
          </a:r>
          <a:r>
            <a:rPr kumimoji="1" lang="ja-JP" altLang="en-US" sz="1300">
              <a:solidFill>
                <a:sysClr val="windowText" lastClr="000000"/>
              </a:solidFill>
              <a:effectLst/>
              <a:latin typeface="ＭＳ Ｐゴシック"/>
              <a:ea typeface="ＭＳ Ｐゴシック"/>
              <a:cs typeface="+mn-cs"/>
            </a:rPr>
            <a:t>物価高騰により増加した物件費等の</a:t>
          </a:r>
          <a:r>
            <a:rPr kumimoji="1" lang="ja-JP" altLang="en-US" sz="1300">
              <a:solidFill>
                <a:sysClr val="windowText" lastClr="000000"/>
              </a:solidFill>
              <a:effectLst/>
              <a:latin typeface="ＭＳ Ｐゴシック"/>
              <a:ea typeface="ＭＳ Ｐゴシック"/>
              <a:cs typeface="+mn-cs"/>
            </a:rPr>
            <a:t>財源調整のために取崩しを行</a:t>
          </a:r>
          <a:r>
            <a:rPr kumimoji="1" lang="ja-JP" altLang="en-US" sz="1300">
              <a:solidFill>
                <a:sysClr val="windowText" lastClr="000000"/>
              </a:solidFill>
              <a:effectLst/>
              <a:latin typeface="ＭＳ Ｐゴシック"/>
              <a:ea typeface="ＭＳ Ｐゴシック"/>
              <a:cs typeface="+mn-cs"/>
            </a:rPr>
            <a:t>った</a:t>
          </a:r>
          <a:r>
            <a:rPr kumimoji="1" lang="ja-JP" altLang="en-US" sz="1300">
              <a:solidFill>
                <a:sysClr val="windowText" lastClr="000000"/>
              </a:solidFill>
              <a:effectLst/>
              <a:latin typeface="ＭＳ Ｐゴシック"/>
              <a:ea typeface="ＭＳ Ｐゴシック"/>
              <a:cs typeface="+mn-cs"/>
            </a:rPr>
            <a:t>結果、前年度と比較して基金残高が643</a:t>
          </a:r>
          <a:r>
            <a:rPr kumimoji="1" lang="ja-JP" altLang="en-US" sz="1300">
              <a:solidFill>
                <a:sysClr val="windowText" lastClr="000000"/>
              </a:solidFill>
              <a:effectLst/>
              <a:latin typeface="ＭＳ Ｐゴシック"/>
              <a:ea typeface="ＭＳ Ｐゴシック"/>
              <a:cs typeface="+mn-cs"/>
            </a:rPr>
            <a:t>百万円減少した。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財政調整基金繰入金：2,165</a:t>
          </a:r>
          <a:r>
            <a:rPr kumimoji="1" lang="ja-JP" altLang="en-US" sz="1300">
              <a:solidFill>
                <a:sysClr val="windowText" lastClr="000000"/>
              </a:solidFill>
              <a:effectLst/>
              <a:latin typeface="ＭＳ Ｐゴシック"/>
              <a:ea typeface="ＭＳ Ｐゴシック"/>
              <a:cs typeface="+mn-cs"/>
            </a:rPr>
            <a:t>百万円（前年度比：▲591</a:t>
          </a:r>
          <a:r>
            <a:rPr kumimoji="1" lang="ja-JP" altLang="en-US" sz="1300">
              <a:solidFill>
                <a:sysClr val="windowText" lastClr="000000"/>
              </a:solidFill>
              <a:effectLst/>
              <a:latin typeface="ＭＳ Ｐゴシック"/>
              <a:ea typeface="ＭＳ Ｐゴシック"/>
              <a:cs typeface="+mn-cs"/>
            </a:rPr>
            <a:t>百万円）</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財政調整基金積立金：1,522</a:t>
          </a:r>
          <a:r>
            <a:rPr kumimoji="1" lang="ja-JP" altLang="en-US" sz="1300">
              <a:solidFill>
                <a:sysClr val="windowText" lastClr="000000"/>
              </a:solidFill>
              <a:effectLst/>
              <a:latin typeface="ＭＳ Ｐゴシック"/>
              <a:ea typeface="ＭＳ Ｐゴシック"/>
              <a:cs typeface="+mn-cs"/>
            </a:rPr>
            <a:t>百万円（前年度比：▲955</a:t>
          </a:r>
          <a:r>
            <a:rPr kumimoji="1" lang="ja-JP" altLang="en-US" sz="1300">
              <a:solidFill>
                <a:sysClr val="windowText" lastClr="000000"/>
              </a:solidFill>
              <a:effectLst/>
              <a:latin typeface="ＭＳ Ｐゴシック"/>
              <a:ea typeface="ＭＳ Ｐゴシック"/>
              <a:cs typeface="+mn-cs"/>
            </a:rPr>
            <a:t>百万円）</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年度間の財源不足を補うとともに、有事の際の対応に備えるため、一定の残高を保持する必要がある。</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標準財政規模の</a:t>
          </a:r>
          <a:r>
            <a:rPr kumimoji="1" lang="en-US" altLang="ja-JP" sz="1300">
              <a:solidFill>
                <a:sysClr val="windowText" lastClr="000000"/>
              </a:solidFill>
              <a:effectLst/>
              <a:latin typeface="ＭＳ Ｐゴシック"/>
              <a:ea typeface="ＭＳ Ｐゴシック"/>
              <a:cs typeface="+mn-cs"/>
            </a:rPr>
            <a:t>10</a:t>
          </a:r>
          <a:r>
            <a:rPr kumimoji="1" lang="ja-JP" altLang="en-US" sz="1300">
              <a:solidFill>
                <a:sysClr val="windowText" lastClr="000000"/>
              </a:solidFill>
              <a:effectLst/>
              <a:latin typeface="ＭＳ Ｐゴシック"/>
              <a:ea typeface="ＭＳ Ｐゴシック"/>
              <a:cs typeface="+mn-cs"/>
            </a:rPr>
            <a:t>％程度を基準と考えてきたが、令和元年度災害復旧時に</a:t>
          </a:r>
          <a:r>
            <a:rPr kumimoji="1" lang="en-US" altLang="ja-JP" sz="1300">
              <a:solidFill>
                <a:sysClr val="windowText" lastClr="000000"/>
              </a:solidFill>
              <a:effectLst/>
              <a:latin typeface="ＭＳ Ｐゴシック"/>
              <a:ea typeface="ＭＳ Ｐゴシック"/>
              <a:cs typeface="+mn-cs"/>
            </a:rPr>
            <a:t>54</a:t>
          </a:r>
          <a:r>
            <a:rPr kumimoji="1" lang="ja-JP" altLang="en-US" sz="1300">
              <a:solidFill>
                <a:sysClr val="windowText" lastClr="000000"/>
              </a:solidFill>
              <a:effectLst/>
              <a:latin typeface="ＭＳ Ｐゴシック"/>
              <a:ea typeface="ＭＳ Ｐゴシック"/>
              <a:cs typeface="+mn-cs"/>
            </a:rPr>
            <a:t>億円を取り崩した実績があることから、標準財政規模の</a:t>
          </a:r>
          <a:r>
            <a:rPr kumimoji="1" lang="en-US" altLang="ja-JP" sz="1300">
              <a:solidFill>
                <a:sysClr val="windowText" lastClr="000000"/>
              </a:solidFill>
              <a:effectLst/>
              <a:latin typeface="ＭＳ Ｐゴシック"/>
              <a:ea typeface="ＭＳ Ｐゴシック"/>
              <a:cs typeface="+mn-cs"/>
            </a:rPr>
            <a:t>15</a:t>
          </a:r>
          <a:r>
            <a:rPr kumimoji="1" lang="ja-JP" altLang="en-US" sz="1300">
              <a:solidFill>
                <a:sysClr val="windowText" lastClr="000000"/>
              </a:solidFill>
              <a:effectLst/>
              <a:latin typeface="ＭＳ Ｐゴシック"/>
              <a:ea typeface="ＭＳ Ｐゴシック"/>
              <a:cs typeface="+mn-cs"/>
            </a:rPr>
            <a:t>％～</a:t>
          </a:r>
          <a:r>
            <a:rPr kumimoji="1" lang="en-US" altLang="ja-JP" sz="1300">
              <a:solidFill>
                <a:sysClr val="windowText" lastClr="000000"/>
              </a:solidFill>
              <a:effectLst/>
              <a:latin typeface="ＭＳ Ｐゴシック"/>
              <a:ea typeface="ＭＳ Ｐゴシック"/>
              <a:cs typeface="+mn-cs"/>
            </a:rPr>
            <a:t>20</a:t>
          </a:r>
          <a:r>
            <a:rPr kumimoji="1" lang="ja-JP" altLang="en-US" sz="1300">
              <a:solidFill>
                <a:sysClr val="windowText" lastClr="000000"/>
              </a:solidFill>
              <a:effectLst/>
              <a:latin typeface="ＭＳ Ｐゴシック"/>
              <a:ea typeface="ＭＳ Ｐゴシック"/>
              <a:cs typeface="+mn-cs"/>
            </a:rPr>
            <a:t>％の範囲内を確保しておく必要があると考える。今後も</a:t>
          </a:r>
          <a:r>
            <a:rPr kumimoji="1" lang="ja-JP" altLang="en-US" sz="1300">
              <a:solidFill>
                <a:sysClr val="windowText" lastClr="000000"/>
              </a:solidFill>
              <a:effectLst/>
              <a:latin typeface="ＭＳ Ｐゴシック"/>
              <a:ea typeface="ＭＳ Ｐゴシック"/>
              <a:cs typeface="+mn-cs"/>
            </a:rPr>
            <a:t>大型事業が予定されていることや、普通交付税に係る合併特例措置が令和</a:t>
          </a:r>
          <a:r>
            <a:rPr kumimoji="1" lang="en-US" altLang="ja-JP" sz="1300">
              <a:solidFill>
                <a:sysClr val="windowText" lastClr="000000"/>
              </a:solidFill>
              <a:effectLst/>
              <a:latin typeface="ＭＳ Ｐゴシック"/>
              <a:ea typeface="ＭＳ Ｐゴシック"/>
              <a:cs typeface="+mn-cs"/>
            </a:rPr>
            <a:t>6</a:t>
          </a:r>
          <a:r>
            <a:rPr kumimoji="1" lang="ja-JP" altLang="en-US" sz="1300">
              <a:solidFill>
                <a:sysClr val="windowText" lastClr="000000"/>
              </a:solidFill>
              <a:effectLst/>
              <a:latin typeface="ＭＳ Ｐゴシック"/>
              <a:ea typeface="ＭＳ Ｐゴシック"/>
              <a:cs typeface="+mn-cs"/>
            </a:rPr>
            <a:t>年度で終了することから、当該基金残高は減少していくものと見込まれる。このため、事業実施時期の見直しや人件費を始めとする経常経費の圧縮を図り、歳出抑制策を推進する。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借入額の大きかった</a:t>
          </a:r>
          <a:r>
            <a:rPr kumimoji="1" lang="ja-JP" altLang="en-US" sz="1300">
              <a:solidFill>
                <a:sysClr val="windowText" lastClr="000000"/>
              </a:solidFill>
              <a:effectLst/>
              <a:latin typeface="ＭＳ Ｐゴシック"/>
              <a:ea typeface="ＭＳ Ｐゴシック"/>
              <a:cs typeface="+mn-cs"/>
            </a:rPr>
            <a:t>令</a:t>
          </a:r>
          <a:r>
            <a:rPr kumimoji="1" lang="ja-JP" altLang="en-US" sz="1300">
              <a:solidFill>
                <a:sysClr val="windowText" lastClr="000000"/>
              </a:solidFill>
              <a:effectLst/>
              <a:latin typeface="ＭＳ Ｐゴシック"/>
              <a:ea typeface="ＭＳ Ｐゴシック"/>
              <a:cs typeface="+mn-cs"/>
            </a:rPr>
            <a:t>和元年東日本台風災害に係る災害復旧事業債の償還等の財源としたことにより</a:t>
          </a:r>
          <a:r>
            <a:rPr kumimoji="1" lang="ja-JP" altLang="en-US" sz="1300">
              <a:solidFill>
                <a:sysClr val="windowText" lastClr="000000"/>
              </a:solidFill>
              <a:effectLst/>
              <a:latin typeface="ＭＳ Ｐゴシック"/>
              <a:ea typeface="ＭＳ Ｐゴシック"/>
              <a:cs typeface="+mn-cs"/>
            </a:rPr>
            <a:t>基金残高が85</a:t>
          </a:r>
          <a:r>
            <a:rPr kumimoji="1" lang="ja-JP" altLang="en-US" sz="1300">
              <a:solidFill>
                <a:sysClr val="windowText" lastClr="000000"/>
              </a:solidFill>
              <a:effectLst/>
              <a:latin typeface="ＭＳ Ｐゴシック"/>
              <a:ea typeface="ＭＳ Ｐゴシック"/>
              <a:cs typeface="+mn-cs"/>
            </a:rPr>
            <a:t>百万円減少した。</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減債基金繰入金：337</a:t>
          </a:r>
          <a:r>
            <a:rPr kumimoji="1" lang="ja-JP" altLang="en-US" sz="1300">
              <a:solidFill>
                <a:sysClr val="windowText" lastClr="000000"/>
              </a:solidFill>
              <a:effectLst/>
              <a:latin typeface="ＭＳ Ｐゴシック"/>
              <a:ea typeface="ＭＳ Ｐゴシック"/>
              <a:cs typeface="+mn-cs"/>
            </a:rPr>
            <a:t>百万円（前年度比：12</a:t>
          </a:r>
          <a:r>
            <a:rPr kumimoji="1" lang="ja-JP" altLang="en-US" sz="1300">
              <a:solidFill>
                <a:sysClr val="windowText" lastClr="000000"/>
              </a:solidFill>
              <a:effectLst/>
              <a:latin typeface="ＭＳ Ｐゴシック"/>
              <a:ea typeface="ＭＳ Ｐゴシック"/>
              <a:cs typeface="+mn-cs"/>
            </a:rPr>
            <a:t>百万円）</a:t>
          </a:r>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〇</a:t>
          </a:r>
          <a:r>
            <a:rPr kumimoji="1" lang="en-US" altLang="ja-JP" sz="1300">
              <a:solidFill>
                <a:sysClr val="windowText" lastClr="000000"/>
              </a:solidFill>
              <a:effectLst/>
              <a:latin typeface="ＭＳ Ｐゴシック"/>
              <a:ea typeface="ＭＳ Ｐゴシック"/>
              <a:cs typeface="+mn-cs"/>
            </a:rPr>
            <a:t>R06</a:t>
          </a:r>
          <a:r>
            <a:rPr kumimoji="1" lang="ja-JP" altLang="en-US" sz="1300">
              <a:solidFill>
                <a:sysClr val="windowText" lastClr="000000"/>
              </a:solidFill>
              <a:effectLst/>
              <a:latin typeface="ＭＳ Ｐゴシック"/>
              <a:ea typeface="ＭＳ Ｐゴシック"/>
              <a:cs typeface="+mn-cs"/>
            </a:rPr>
            <a:t>減債基金積立金：253</a:t>
          </a:r>
          <a:r>
            <a:rPr kumimoji="1" lang="ja-JP" altLang="en-US" sz="1300">
              <a:solidFill>
                <a:sysClr val="windowText" lastClr="000000"/>
              </a:solidFill>
              <a:effectLst/>
              <a:latin typeface="ＭＳ Ｐゴシック"/>
              <a:ea typeface="ＭＳ Ｐゴシック"/>
              <a:cs typeface="+mn-cs"/>
            </a:rPr>
            <a:t>百万円（前年度比：61</a:t>
          </a:r>
          <a:r>
            <a:rPr kumimoji="1" lang="ja-JP" altLang="en-US" sz="1300">
              <a:solidFill>
                <a:sysClr val="windowText" lastClr="000000"/>
              </a:solidFill>
              <a:effectLst/>
              <a:latin typeface="ＭＳ Ｐゴシック"/>
              <a:ea typeface="ＭＳ Ｐゴシック"/>
              <a:cs typeface="+mn-cs"/>
            </a:rPr>
            <a:t>百万円）</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借入額が大きな事業の償還財源として基金を積み立て毎年度返済に充当しているため、今後減少が見込まれる。</a:t>
          </a:r>
          <a:r>
            <a:rPr kumimoji="1" lang="ja-JP" altLang="en-US" sz="1300">
              <a:solidFill>
                <a:sysClr val="windowText" lastClr="000000"/>
              </a:solidFill>
              <a:effectLst/>
              <a:latin typeface="ＭＳ Ｐゴシック"/>
              <a:ea typeface="ＭＳ Ｐゴシック"/>
              <a:cs typeface="+mn-cs"/>
            </a:rPr>
            <a:t>地方債の償還計画を踏まえ、令和7</a:t>
          </a:r>
          <a:r>
            <a:rPr kumimoji="1" lang="ja-JP" altLang="en-US" sz="1300">
              <a:solidFill>
                <a:sysClr val="windowText" lastClr="000000"/>
              </a:solidFill>
              <a:effectLst/>
              <a:latin typeface="ＭＳ Ｐゴシック"/>
              <a:ea typeface="ＭＳ Ｐゴシック"/>
              <a:cs typeface="+mn-cs"/>
            </a:rPr>
            <a:t>年度は144百万</a:t>
          </a:r>
          <a:r>
            <a:rPr kumimoji="1" lang="ja-JP" altLang="en-US" sz="1300">
              <a:solidFill>
                <a:sysClr val="windowText" lastClr="000000"/>
              </a:solidFill>
              <a:effectLst/>
              <a:latin typeface="ＭＳ Ｐゴシック"/>
              <a:ea typeface="ＭＳ Ｐゴシック"/>
              <a:cs typeface="+mn-cs"/>
            </a:rPr>
            <a:t>円程度を積立予定である。今後も、市債の償還及び市債の適正な管理に必要な財源を確保するため、計画的な運用に努める。</a:t>
          </a:r>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ysClr val="windowText" lastClr="000000"/>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48920"/>
    <xdr:sp macro="" textlink="">
      <xdr:nvSpPr>
        <xdr:cNvPr id="31" name="テキスト ボックス 30"/>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37030" cy="358775"/>
    <xdr:sp macro="" textlink="">
      <xdr:nvSpPr>
        <xdr:cNvPr id="38" name="テキスト ボックス 37"/>
        <xdr:cNvSpPr txBox="1"/>
      </xdr:nvSpPr>
      <xdr:spPr>
        <a:xfrm>
          <a:off x="317627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effectLst/>
              <a:latin typeface="ＭＳ Ｐゴシック"/>
              <a:ea typeface="ＭＳ Ｐゴシック"/>
              <a:cs typeface="+mn-cs"/>
            </a:rPr>
            <a:t>　基準財政</a:t>
          </a:r>
          <a:r>
            <a:rPr kumimoji="1" lang="ja-JP" altLang="ja-JP" sz="1100">
              <a:solidFill>
                <a:sysClr val="windowText" lastClr="000000"/>
              </a:solidFill>
              <a:effectLst/>
              <a:latin typeface="ＭＳ Ｐゴシック"/>
              <a:ea typeface="ＭＳ Ｐゴシック"/>
              <a:cs typeface="+mn-cs"/>
            </a:rPr>
            <a:t>需要額は、保健衛生費、農業行政費、人口減少等特別対策事業費</a:t>
          </a:r>
          <a:r>
            <a:rPr kumimoji="1" lang="ja-JP" altLang="ja-JP" sz="1100">
              <a:solidFill>
                <a:sysClr val="windowText" lastClr="000000"/>
              </a:solidFill>
              <a:effectLst/>
              <a:latin typeface="ＭＳ Ｐゴシック"/>
              <a:ea typeface="ＭＳ Ｐゴシック"/>
              <a:cs typeface="+mn-cs"/>
            </a:rPr>
            <a:t>等が減少した一方、高齢者保健福祉費（75歳以上）、地域振興費（人口）、消防費</a:t>
          </a:r>
          <a:r>
            <a:rPr kumimoji="1" lang="ja-JP" altLang="ja-JP" sz="1100">
              <a:solidFill>
                <a:sysClr val="windowText" lastClr="000000"/>
              </a:solidFill>
              <a:effectLst/>
              <a:latin typeface="ＭＳ Ｐゴシック"/>
              <a:ea typeface="ＭＳ Ｐゴシック"/>
              <a:cs typeface="+mn-cs"/>
            </a:rPr>
            <a:t>等が増加し、</a:t>
          </a:r>
          <a:r>
            <a:rPr kumimoji="1" lang="ja-JP" altLang="ja-JP" sz="1100">
              <a:solidFill>
                <a:sysClr val="windowText" lastClr="000000"/>
              </a:solidFill>
              <a:effectLst/>
              <a:latin typeface="ＭＳ Ｐゴシック"/>
              <a:ea typeface="ＭＳ Ｐゴシック"/>
              <a:cs typeface="+mn-cs"/>
            </a:rPr>
            <a:t>全体では895</a:t>
          </a:r>
          <a:r>
            <a:rPr kumimoji="1" lang="ja-JP" altLang="en-US" sz="1100">
              <a:solidFill>
                <a:sysClr val="windowText" lastClr="000000"/>
              </a:solidFill>
              <a:effectLst/>
              <a:latin typeface="ＭＳ Ｐゴシック"/>
              <a:ea typeface="ＭＳ Ｐゴシック"/>
              <a:cs typeface="+mn-cs"/>
            </a:rPr>
            <a:t>百万</a:t>
          </a:r>
          <a:r>
            <a:rPr kumimoji="1" lang="ja-JP" altLang="ja-JP" sz="1100">
              <a:solidFill>
                <a:sysClr val="windowText" lastClr="000000"/>
              </a:solidFill>
              <a:effectLst/>
              <a:latin typeface="ＭＳ Ｐゴシック"/>
              <a:ea typeface="ＭＳ Ｐゴシック"/>
              <a:cs typeface="+mn-cs"/>
            </a:rPr>
            <a:t>円増加となった。</a:t>
          </a:r>
          <a:r>
            <a:rPr kumimoji="1" lang="ja-JP" altLang="en-US" sz="1100">
              <a:solidFill>
                <a:sysClr val="windowText" lastClr="000000"/>
              </a:solidFill>
              <a:effectLst/>
              <a:latin typeface="ＭＳ Ｐゴシック"/>
              <a:ea typeface="ＭＳ Ｐゴシック"/>
              <a:cs typeface="+mn-cs"/>
            </a:rPr>
            <a:t>基準財政</a:t>
          </a:r>
          <a:r>
            <a:rPr kumimoji="1" lang="ja-JP" altLang="ja-JP" sz="1100">
              <a:solidFill>
                <a:sysClr val="windowText" lastClr="000000"/>
              </a:solidFill>
              <a:effectLst/>
              <a:latin typeface="ＭＳ Ｐゴシック"/>
              <a:ea typeface="ＭＳ Ｐゴシック"/>
              <a:cs typeface="+mn-cs"/>
            </a:rPr>
            <a:t>収入額は</a:t>
          </a:r>
          <a:r>
            <a:rPr kumimoji="1" lang="ja-JP"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株式等譲渡所得割交付金、自動車重量譲与税</a:t>
          </a:r>
          <a:r>
            <a:rPr kumimoji="1" lang="ja-JP" altLang="ja-JP" sz="1100">
              <a:solidFill>
                <a:sysClr val="windowText" lastClr="000000"/>
              </a:solidFill>
              <a:effectLst/>
              <a:latin typeface="ＭＳ Ｐゴシック"/>
              <a:ea typeface="ＭＳ Ｐゴシック"/>
              <a:cs typeface="+mn-cs"/>
            </a:rPr>
            <a:t>等が増加した一方、</a:t>
          </a:r>
          <a:r>
            <a:rPr kumimoji="1" lang="ja-JP" altLang="ja-JP" sz="1100">
              <a:solidFill>
                <a:sysClr val="windowText" lastClr="000000"/>
              </a:solidFill>
              <a:effectLst/>
              <a:latin typeface="ＭＳ Ｐゴシック"/>
              <a:ea typeface="ＭＳ Ｐゴシック"/>
              <a:cs typeface="+mn-cs"/>
            </a:rPr>
            <a:t>市町村民税、地方消費税交付金等が減少</a:t>
          </a:r>
          <a:r>
            <a:rPr kumimoji="1" lang="ja-JP" altLang="ja-JP" sz="1100">
              <a:solidFill>
                <a:sysClr val="windowText" lastClr="000000"/>
              </a:solidFill>
              <a:effectLst/>
              <a:latin typeface="ＭＳ Ｐゴシック"/>
              <a:ea typeface="ＭＳ Ｐゴシック"/>
              <a:cs typeface="+mn-cs"/>
            </a:rPr>
            <a:t>し、</a:t>
          </a:r>
          <a:r>
            <a:rPr kumimoji="1" lang="ja-JP" altLang="ja-JP" sz="1100">
              <a:solidFill>
                <a:sysClr val="windowText" lastClr="000000"/>
              </a:solidFill>
              <a:effectLst/>
              <a:latin typeface="ＭＳ Ｐゴシック"/>
              <a:ea typeface="ＭＳ Ｐゴシック"/>
              <a:cs typeface="+mn-cs"/>
            </a:rPr>
            <a:t>前年度比198</a:t>
          </a:r>
          <a:r>
            <a:rPr kumimoji="1" lang="ja-JP" altLang="en-US" sz="1100">
              <a:solidFill>
                <a:sysClr val="windowText" lastClr="000000"/>
              </a:solidFill>
              <a:effectLst/>
              <a:latin typeface="ＭＳ Ｐゴシック"/>
              <a:ea typeface="ＭＳ Ｐゴシック"/>
              <a:cs typeface="+mn-cs"/>
            </a:rPr>
            <a:t>百万</a:t>
          </a:r>
          <a:r>
            <a:rPr kumimoji="1" lang="ja-JP" altLang="ja-JP" sz="1100">
              <a:solidFill>
                <a:sysClr val="windowText" lastClr="000000"/>
              </a:solidFill>
              <a:effectLst/>
              <a:latin typeface="ＭＳ Ｐゴシック"/>
              <a:ea typeface="ＭＳ Ｐゴシック"/>
              <a:cs typeface="+mn-cs"/>
            </a:rPr>
            <a:t>円減少となった。</a:t>
          </a:r>
          <a:endParaRPr lang="ja-JP" altLang="ja-JP" sz="1100">
            <a:solidFill>
              <a:srgbClr val="FF0000"/>
            </a:solidFill>
            <a:effectLst/>
            <a:latin typeface="ＭＳ Ｐゴシック"/>
            <a:ea typeface="ＭＳ Ｐゴシック"/>
          </a:endParaRPr>
        </a:p>
        <a:p>
          <a:r>
            <a:rPr kumimoji="1" lang="ja-JP" altLang="en-US" sz="1100">
              <a:solidFill>
                <a:srgbClr val="FF0000"/>
              </a:solidFill>
              <a:effectLst/>
              <a:latin typeface="ＭＳ Ｐゴシック"/>
              <a:ea typeface="ＭＳ Ｐゴシック"/>
              <a:cs typeface="+mn-cs"/>
            </a:rPr>
            <a:t>　</a:t>
          </a:r>
          <a:r>
            <a:rPr kumimoji="1" lang="ja-JP" altLang="en-US" sz="1100">
              <a:solidFill>
                <a:sysClr val="windowText" lastClr="000000"/>
              </a:solidFill>
              <a:effectLst/>
              <a:latin typeface="ＭＳ Ｐゴシック"/>
              <a:ea typeface="ＭＳ Ｐゴシック"/>
              <a:cs typeface="+mn-cs"/>
            </a:rPr>
            <a:t>財政力指数は、前年度同様0.</a:t>
          </a:r>
          <a:r>
            <a:rPr kumimoji="1" lang="en-US" altLang="ja-JP" sz="1100">
              <a:solidFill>
                <a:sysClr val="windowText" lastClr="000000"/>
              </a:solidFill>
              <a:effectLst/>
              <a:latin typeface="ＭＳ Ｐゴシック"/>
              <a:ea typeface="ＭＳ Ｐゴシック"/>
              <a:cs typeface="+mn-cs"/>
            </a:rPr>
            <a:t>69</a:t>
          </a:r>
          <a:r>
            <a:rPr kumimoji="1" lang="ja-JP" altLang="en-US" sz="1100">
              <a:solidFill>
                <a:sysClr val="windowText" lastClr="000000"/>
              </a:solidFill>
              <a:effectLst/>
              <a:latin typeface="ＭＳ Ｐゴシック"/>
              <a:ea typeface="ＭＳ Ｐゴシック"/>
              <a:cs typeface="+mn-cs"/>
            </a:rPr>
            <a:t>となっており、依然として類似団体と比較して指数が低い。</a:t>
          </a:r>
          <a:r>
            <a:rPr kumimoji="1" lang="ja-JP" altLang="ja-JP" sz="1100">
              <a:solidFill>
                <a:sysClr val="windowText" lastClr="000000"/>
              </a:solidFill>
              <a:effectLst/>
              <a:latin typeface="ＭＳ Ｐゴシック"/>
              <a:ea typeface="ＭＳ Ｐゴシック"/>
              <a:cs typeface="+mn-cs"/>
            </a:rPr>
            <a:t>今後も文化会館</a:t>
          </a:r>
          <a:r>
            <a:rPr kumimoji="1" lang="ja-JP" altLang="ja-JP" sz="1100">
              <a:solidFill>
                <a:sysClr val="windowText" lastClr="000000"/>
              </a:solidFill>
              <a:effectLst/>
              <a:latin typeface="ＭＳ Ｐゴシック"/>
              <a:ea typeface="ＭＳ Ｐゴシック"/>
              <a:cs typeface="+mn-cs"/>
            </a:rPr>
            <a:t>の大規模改修等の</a:t>
          </a:r>
          <a:r>
            <a:rPr kumimoji="1" lang="ja-JP" altLang="ja-JP" sz="1100">
              <a:solidFill>
                <a:sysClr val="windowText" lastClr="000000"/>
              </a:solidFill>
              <a:effectLst/>
              <a:latin typeface="ＭＳ Ｐゴシック"/>
              <a:ea typeface="ＭＳ Ｐゴシック"/>
              <a:cs typeface="+mn-cs"/>
            </a:rPr>
            <a:t>大型事業や物価高騰による物件費等の増加の影響により</a:t>
          </a:r>
          <a:r>
            <a:rPr kumimoji="1" lang="ja-JP" altLang="ja-JP" sz="1100">
              <a:solidFill>
                <a:sysClr val="windowText" lastClr="000000"/>
              </a:solidFill>
              <a:effectLst/>
              <a:latin typeface="ＭＳ Ｐゴシック"/>
              <a:ea typeface="ＭＳ Ｐゴシック"/>
              <a:cs typeface="+mn-cs"/>
            </a:rPr>
            <a:t>、指数悪化が見込まれるため、企業誘致や定住促進等の施策をより推進し、自主財源（税収等）の増加に努める。</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49555"/>
    <xdr:sp macro="" textlink="">
      <xdr:nvSpPr>
        <xdr:cNvPr id="56" name="テキスト ボックス 55"/>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8" name="テキスト ボックス 57"/>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3810</xdr:rowOff>
    </xdr:from>
    <xdr:to xmlns:xdr="http://schemas.openxmlformats.org/drawingml/2006/spreadsheetDrawing">
      <xdr:col>23</xdr:col>
      <xdr:colOff>133350</xdr:colOff>
      <xdr:row>44</xdr:row>
      <xdr:rowOff>78740</xdr:rowOff>
    </xdr:to>
    <xdr:cxnSp macro="">
      <xdr:nvCxnSpPr>
        <xdr:cNvPr id="66" name="直線コネクタ 65"/>
        <xdr:cNvCxnSpPr/>
      </xdr:nvCxnSpPr>
      <xdr:spPr>
        <a:xfrm flipV="1">
          <a:off x="4953000" y="6347460"/>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50800</xdr:rowOff>
    </xdr:from>
    <xdr:ext cx="762000" cy="259080"/>
    <xdr:sp macro="" textlink="">
      <xdr:nvSpPr>
        <xdr:cNvPr id="67" name="財政力最小値テキスト"/>
        <xdr:cNvSpPr txBox="1"/>
      </xdr:nvSpPr>
      <xdr:spPr>
        <a:xfrm>
          <a:off x="5041900" y="759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78740</xdr:rowOff>
    </xdr:from>
    <xdr:to xmlns:xdr="http://schemas.openxmlformats.org/drawingml/2006/spreadsheetDrawing">
      <xdr:col>24</xdr:col>
      <xdr:colOff>12700</xdr:colOff>
      <xdr:row>44</xdr:row>
      <xdr:rowOff>78740</xdr:rowOff>
    </xdr:to>
    <xdr:cxnSp macro="">
      <xdr:nvCxnSpPr>
        <xdr:cNvPr id="68" name="直線コネクタ 67"/>
        <xdr:cNvCxnSpPr/>
      </xdr:nvCxnSpPr>
      <xdr:spPr>
        <a:xfrm>
          <a:off x="4864100" y="762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90170</xdr:rowOff>
    </xdr:from>
    <xdr:ext cx="762000" cy="259080"/>
    <xdr:sp macro="" textlink="">
      <xdr:nvSpPr>
        <xdr:cNvPr id="69" name="財政力最大値テキスト"/>
        <xdr:cNvSpPr txBox="1"/>
      </xdr:nvSpPr>
      <xdr:spPr>
        <a:xfrm>
          <a:off x="5041900" y="609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3810</xdr:rowOff>
    </xdr:from>
    <xdr:to xmlns:xdr="http://schemas.openxmlformats.org/drawingml/2006/spreadsheetDrawing">
      <xdr:col>24</xdr:col>
      <xdr:colOff>12700</xdr:colOff>
      <xdr:row>37</xdr:row>
      <xdr:rowOff>3810</xdr:rowOff>
    </xdr:to>
    <xdr:cxnSp macro="">
      <xdr:nvCxnSpPr>
        <xdr:cNvPr id="70" name="直線コネクタ 69"/>
        <xdr:cNvCxnSpPr/>
      </xdr:nvCxnSpPr>
      <xdr:spPr>
        <a:xfrm>
          <a:off x="48641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146050</xdr:rowOff>
    </xdr:from>
    <xdr:to xmlns:xdr="http://schemas.openxmlformats.org/drawingml/2006/spreadsheetDrawing">
      <xdr:col>23</xdr:col>
      <xdr:colOff>133350</xdr:colOff>
      <xdr:row>42</xdr:row>
      <xdr:rowOff>146050</xdr:rowOff>
    </xdr:to>
    <xdr:cxnSp macro="">
      <xdr:nvCxnSpPr>
        <xdr:cNvPr id="71" name="直線コネクタ 70"/>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76200</xdr:rowOff>
    </xdr:from>
    <xdr:ext cx="762000" cy="250190"/>
    <xdr:sp macro="" textlink="">
      <xdr:nvSpPr>
        <xdr:cNvPr id="72" name="財政力平均値テキスト"/>
        <xdr:cNvSpPr txBox="1"/>
      </xdr:nvSpPr>
      <xdr:spPr>
        <a:xfrm>
          <a:off x="5041900" y="693420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59690</xdr:rowOff>
    </xdr:from>
    <xdr:to xmlns:xdr="http://schemas.openxmlformats.org/drawingml/2006/spreadsheetDrawing">
      <xdr:col>23</xdr:col>
      <xdr:colOff>184150</xdr:colOff>
      <xdr:row>41</xdr:row>
      <xdr:rowOff>161290</xdr:rowOff>
    </xdr:to>
    <xdr:sp macro="" textlink="">
      <xdr:nvSpPr>
        <xdr:cNvPr id="73" name="フローチャート: 判断 72"/>
        <xdr:cNvSpPr/>
      </xdr:nvSpPr>
      <xdr:spPr>
        <a:xfrm>
          <a:off x="49022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111760</xdr:rowOff>
    </xdr:from>
    <xdr:to xmlns:xdr="http://schemas.openxmlformats.org/drawingml/2006/spreadsheetDrawing">
      <xdr:col>19</xdr:col>
      <xdr:colOff>133350</xdr:colOff>
      <xdr:row>42</xdr:row>
      <xdr:rowOff>146050</xdr:rowOff>
    </xdr:to>
    <xdr:cxnSp macro="">
      <xdr:nvCxnSpPr>
        <xdr:cNvPr id="74" name="直線コネクタ 73"/>
        <xdr:cNvCxnSpPr/>
      </xdr:nvCxnSpPr>
      <xdr:spPr>
        <a:xfrm>
          <a:off x="3225800" y="73126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59690</xdr:rowOff>
    </xdr:from>
    <xdr:to xmlns:xdr="http://schemas.openxmlformats.org/drawingml/2006/spreadsheetDrawing">
      <xdr:col>19</xdr:col>
      <xdr:colOff>184150</xdr:colOff>
      <xdr:row>41</xdr:row>
      <xdr:rowOff>161290</xdr:rowOff>
    </xdr:to>
    <xdr:sp macro="" textlink="">
      <xdr:nvSpPr>
        <xdr:cNvPr id="75" name="フローチャート: 判断 74"/>
        <xdr:cNvSpPr/>
      </xdr:nvSpPr>
      <xdr:spPr>
        <a:xfrm>
          <a:off x="4064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0</xdr:rowOff>
    </xdr:from>
    <xdr:ext cx="736600" cy="259080"/>
    <xdr:sp macro="" textlink="">
      <xdr:nvSpPr>
        <xdr:cNvPr id="76" name="テキスト ボックス 75"/>
        <xdr:cNvSpPr txBox="1"/>
      </xdr:nvSpPr>
      <xdr:spPr>
        <a:xfrm>
          <a:off x="3733800" y="6858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94615</xdr:rowOff>
    </xdr:from>
    <xdr:to xmlns:xdr="http://schemas.openxmlformats.org/drawingml/2006/spreadsheetDrawing">
      <xdr:col>15</xdr:col>
      <xdr:colOff>82550</xdr:colOff>
      <xdr:row>42</xdr:row>
      <xdr:rowOff>111760</xdr:rowOff>
    </xdr:to>
    <xdr:cxnSp macro="">
      <xdr:nvCxnSpPr>
        <xdr:cNvPr id="77" name="直線コネクタ 76"/>
        <xdr:cNvCxnSpPr/>
      </xdr:nvCxnSpPr>
      <xdr:spPr>
        <a:xfrm>
          <a:off x="2336800" y="72955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42545</xdr:rowOff>
    </xdr:from>
    <xdr:to xmlns:xdr="http://schemas.openxmlformats.org/drawingml/2006/spreadsheetDrawing">
      <xdr:col>15</xdr:col>
      <xdr:colOff>133350</xdr:colOff>
      <xdr:row>41</xdr:row>
      <xdr:rowOff>144145</xdr:rowOff>
    </xdr:to>
    <xdr:sp macro="" textlink="">
      <xdr:nvSpPr>
        <xdr:cNvPr id="78" name="フローチャート: 判断 77"/>
        <xdr:cNvSpPr/>
      </xdr:nvSpPr>
      <xdr:spPr>
        <a:xfrm>
          <a:off x="3175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154940</xdr:rowOff>
    </xdr:from>
    <xdr:ext cx="762000" cy="251460"/>
    <xdr:sp macro="" textlink="">
      <xdr:nvSpPr>
        <xdr:cNvPr id="79" name="テキスト ボックス 78"/>
        <xdr:cNvSpPr txBox="1"/>
      </xdr:nvSpPr>
      <xdr:spPr>
        <a:xfrm>
          <a:off x="2844800" y="6841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59690</xdr:rowOff>
    </xdr:from>
    <xdr:to xmlns:xdr="http://schemas.openxmlformats.org/drawingml/2006/spreadsheetDrawing">
      <xdr:col>11</xdr:col>
      <xdr:colOff>31750</xdr:colOff>
      <xdr:row>42</xdr:row>
      <xdr:rowOff>94615</xdr:rowOff>
    </xdr:to>
    <xdr:cxnSp macro="">
      <xdr:nvCxnSpPr>
        <xdr:cNvPr id="80" name="直線コネクタ 79"/>
        <xdr:cNvCxnSpPr/>
      </xdr:nvCxnSpPr>
      <xdr:spPr>
        <a:xfrm>
          <a:off x="1447800" y="72605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25400</xdr:rowOff>
    </xdr:from>
    <xdr:to xmlns:xdr="http://schemas.openxmlformats.org/drawingml/2006/spreadsheetDrawing">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137160</xdr:rowOff>
    </xdr:from>
    <xdr:ext cx="762000" cy="259080"/>
    <xdr:sp macro="" textlink="">
      <xdr:nvSpPr>
        <xdr:cNvPr id="82" name="テキスト ボックス 81"/>
        <xdr:cNvSpPr txBox="1"/>
      </xdr:nvSpPr>
      <xdr:spPr>
        <a:xfrm>
          <a:off x="1955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127635</xdr:rowOff>
    </xdr:from>
    <xdr:to xmlns:xdr="http://schemas.openxmlformats.org/drawingml/2006/spreadsheetDrawing">
      <xdr:col>7</xdr:col>
      <xdr:colOff>31750</xdr:colOff>
      <xdr:row>41</xdr:row>
      <xdr:rowOff>57785</xdr:rowOff>
    </xdr:to>
    <xdr:sp macro="" textlink="">
      <xdr:nvSpPr>
        <xdr:cNvPr id="83" name="フローチャート: 判断 82"/>
        <xdr:cNvSpPr/>
      </xdr:nvSpPr>
      <xdr:spPr>
        <a:xfrm>
          <a:off x="13970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67945</xdr:rowOff>
    </xdr:from>
    <xdr:ext cx="762000" cy="258445"/>
    <xdr:sp macro="" textlink="">
      <xdr:nvSpPr>
        <xdr:cNvPr id="84" name="テキスト ボックス 83"/>
        <xdr:cNvSpPr txBox="1"/>
      </xdr:nvSpPr>
      <xdr:spPr>
        <a:xfrm>
          <a:off x="1066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90" name="楕円 89"/>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91" name="財政力該当値テキスト"/>
        <xdr:cNvSpPr txBox="1"/>
      </xdr:nvSpPr>
      <xdr:spPr>
        <a:xfrm>
          <a:off x="5041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92" name="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10160</xdr:rowOff>
    </xdr:from>
    <xdr:ext cx="736600" cy="259080"/>
    <xdr:sp macro="" textlink="">
      <xdr:nvSpPr>
        <xdr:cNvPr id="93" name="テキスト ボックス 92"/>
        <xdr:cNvSpPr txBox="1"/>
      </xdr:nvSpPr>
      <xdr:spPr>
        <a:xfrm>
          <a:off x="3733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60960</xdr:rowOff>
    </xdr:from>
    <xdr:to xmlns:xdr="http://schemas.openxmlformats.org/drawingml/2006/spreadsheetDrawing">
      <xdr:col>15</xdr:col>
      <xdr:colOff>133350</xdr:colOff>
      <xdr:row>42</xdr:row>
      <xdr:rowOff>162560</xdr:rowOff>
    </xdr:to>
    <xdr:sp macro="" textlink="">
      <xdr:nvSpPr>
        <xdr:cNvPr id="94" name="楕円 93"/>
        <xdr:cNvSpPr/>
      </xdr:nvSpPr>
      <xdr:spPr>
        <a:xfrm>
          <a:off x="3175000" y="7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147320</xdr:rowOff>
    </xdr:from>
    <xdr:ext cx="762000" cy="259080"/>
    <xdr:sp macro="" textlink="">
      <xdr:nvSpPr>
        <xdr:cNvPr id="95" name="テキスト ボックス 94"/>
        <xdr:cNvSpPr txBox="1"/>
      </xdr:nvSpPr>
      <xdr:spPr>
        <a:xfrm>
          <a:off x="2844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43815</xdr:rowOff>
    </xdr:from>
    <xdr:to xmlns:xdr="http://schemas.openxmlformats.org/drawingml/2006/spreadsheetDrawing">
      <xdr:col>11</xdr:col>
      <xdr:colOff>82550</xdr:colOff>
      <xdr:row>42</xdr:row>
      <xdr:rowOff>145415</xdr:rowOff>
    </xdr:to>
    <xdr:sp macro="" textlink="">
      <xdr:nvSpPr>
        <xdr:cNvPr id="96" name="楕円 95"/>
        <xdr:cNvSpPr/>
      </xdr:nvSpPr>
      <xdr:spPr>
        <a:xfrm>
          <a:off x="2286000" y="724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130175</xdr:rowOff>
    </xdr:from>
    <xdr:ext cx="762000" cy="259080"/>
    <xdr:sp macro="" textlink="">
      <xdr:nvSpPr>
        <xdr:cNvPr id="97" name="テキスト ボックス 96"/>
        <xdr:cNvSpPr txBox="1"/>
      </xdr:nvSpPr>
      <xdr:spPr>
        <a:xfrm>
          <a:off x="1955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8890</xdr:rowOff>
    </xdr:from>
    <xdr:to xmlns:xdr="http://schemas.openxmlformats.org/drawingml/2006/spreadsheetDrawing">
      <xdr:col>7</xdr:col>
      <xdr:colOff>31750</xdr:colOff>
      <xdr:row>42</xdr:row>
      <xdr:rowOff>110490</xdr:rowOff>
    </xdr:to>
    <xdr:sp macro="" textlink="">
      <xdr:nvSpPr>
        <xdr:cNvPr id="98" name="楕円 97"/>
        <xdr:cNvSpPr/>
      </xdr:nvSpPr>
      <xdr:spPr>
        <a:xfrm>
          <a:off x="13970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95250</xdr:rowOff>
    </xdr:from>
    <xdr:ext cx="762000" cy="259080"/>
    <xdr:sp macro="" textlink="">
      <xdr:nvSpPr>
        <xdr:cNvPr id="99" name="テキスト ボックス 98"/>
        <xdr:cNvSpPr txBox="1"/>
      </xdr:nvSpPr>
      <xdr:spPr>
        <a:xfrm>
          <a:off x="1066800" y="729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1" name="テキスト ボックス 100"/>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37030" cy="353060"/>
    <xdr:sp macro="" textlink="">
      <xdr:nvSpPr>
        <xdr:cNvPr id="102" name="テキスト ボックス 101"/>
        <xdr:cNvSpPr txBox="1"/>
      </xdr:nvSpPr>
      <xdr:spPr>
        <a:xfrm>
          <a:off x="3259455"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ＭＳ ゴシック"/>
              <a:ea typeface="ＭＳ ゴシック"/>
              <a:cs typeface="+mn-cs"/>
            </a:rPr>
            <a:t>　</a:t>
          </a:r>
          <a:r>
            <a:rPr kumimoji="1" lang="ja-JP" altLang="ja-JP" sz="1100">
              <a:solidFill>
                <a:sysClr val="windowText" lastClr="000000"/>
              </a:solidFill>
              <a:effectLst/>
              <a:latin typeface="ＭＳ Ｐゴシック"/>
              <a:ea typeface="ＭＳ Ｐゴシック"/>
              <a:cs typeface="+mn-cs"/>
            </a:rPr>
            <a:t>物件費、普通建設費等の歳出及び経常一般財源等の歳入ともに増加となり、歳入の増加率が歳出の増加率を上回ったため、前年度</a:t>
          </a:r>
          <a:r>
            <a:rPr kumimoji="1" lang="ja-JP" altLang="en-US" sz="1100">
              <a:solidFill>
                <a:sysClr val="windowText" lastClr="000000"/>
              </a:solidFill>
              <a:effectLst/>
              <a:latin typeface="ＭＳ Ｐゴシック"/>
              <a:ea typeface="ＭＳ Ｐゴシック"/>
              <a:cs typeface="+mn-cs"/>
            </a:rPr>
            <a:t>より0.2</a:t>
          </a:r>
          <a:r>
            <a:rPr kumimoji="1" lang="en-US" altLang="ja-JP" sz="1100">
              <a:solidFill>
                <a:sysClr val="windowText" lastClr="000000"/>
              </a:solidFill>
              <a:effectLst/>
              <a:latin typeface="ＭＳ Ｐゴシック"/>
              <a:ea typeface="ＭＳ Ｐゴシック"/>
              <a:cs typeface="+mn-cs"/>
            </a:rPr>
            <a:t>pt減</a:t>
          </a:r>
          <a:r>
            <a:rPr kumimoji="1" lang="ja-JP" altLang="ja-JP" sz="1100">
              <a:solidFill>
                <a:sysClr val="windowText" lastClr="000000"/>
              </a:solidFill>
              <a:effectLst/>
              <a:latin typeface="ＭＳ Ｐゴシック"/>
              <a:ea typeface="ＭＳ Ｐゴシック"/>
              <a:cs typeface="+mn-cs"/>
            </a:rPr>
            <a:t>の</a:t>
          </a:r>
          <a:r>
            <a:rPr kumimoji="1" lang="en-US" altLang="ja-JP" sz="1100">
              <a:solidFill>
                <a:sysClr val="windowText" lastClr="000000"/>
              </a:solidFill>
              <a:effectLst/>
              <a:latin typeface="ＭＳ Ｐゴシック"/>
              <a:ea typeface="ＭＳ Ｐゴシック"/>
              <a:cs typeface="+mn-cs"/>
            </a:rPr>
            <a:t>97.3</a:t>
          </a:r>
          <a:r>
            <a:rPr kumimoji="1" lang="ja-JP" altLang="ja-JP" sz="1100">
              <a:solidFill>
                <a:sysClr val="windowText" lastClr="000000"/>
              </a:solidFill>
              <a:effectLst/>
              <a:latin typeface="ＭＳ Ｐゴシック"/>
              <a:ea typeface="ＭＳ Ｐゴシック"/>
              <a:cs typeface="+mn-cs"/>
            </a:rPr>
            <a:t>となったが、</a:t>
          </a:r>
          <a:r>
            <a:rPr kumimoji="1" lang="ja-JP" altLang="ja-JP" sz="1100">
              <a:solidFill>
                <a:sysClr val="windowText" lastClr="000000"/>
              </a:solidFill>
              <a:effectLst/>
              <a:latin typeface="ＭＳ Ｐゴシック"/>
              <a:ea typeface="ＭＳ Ｐゴシック"/>
              <a:cs typeface="+mn-cs"/>
            </a:rPr>
            <a:t>依然として類似団体と比較して指数が高い。</a:t>
          </a:r>
          <a:endParaRPr lang="ja-JP" altLang="ja-JP" sz="1100">
            <a:solidFill>
              <a:sysClr val="windowText" lastClr="000000"/>
            </a:solidFill>
            <a:effectLst/>
            <a:latin typeface="ＭＳ Ｐゴシック"/>
            <a:ea typeface="ＭＳ Ｐゴシック"/>
          </a:endParaRPr>
        </a:p>
        <a:p>
          <a:r>
            <a:rPr kumimoji="1" lang="ja-JP" altLang="ja-JP" sz="1100">
              <a:solidFill>
                <a:srgbClr val="FF0000"/>
              </a:solidFill>
              <a:effectLst/>
              <a:latin typeface="ＭＳ Ｐゴシック"/>
              <a:ea typeface="ＭＳ Ｐゴシック"/>
              <a:cs typeface="+mn-cs"/>
            </a:rPr>
            <a:t>　</a:t>
          </a:r>
          <a:r>
            <a:rPr kumimoji="1" lang="ja-JP" altLang="ja-JP" sz="1100">
              <a:solidFill>
                <a:sysClr val="windowText" lastClr="000000"/>
              </a:solidFill>
              <a:effectLst/>
              <a:latin typeface="ＭＳ Ｐゴシック"/>
              <a:ea typeface="ＭＳ Ｐゴシック"/>
              <a:cs typeface="+mn-cs"/>
            </a:rPr>
            <a:t>本市指数が高い要因として、</a:t>
          </a:r>
          <a:r>
            <a:rPr kumimoji="1" lang="ja-JP" altLang="ja-JP" sz="1100">
              <a:solidFill>
                <a:sysClr val="windowText" lastClr="000000"/>
              </a:solidFill>
              <a:effectLst/>
              <a:latin typeface="ＭＳ Ｐゴシック"/>
              <a:ea typeface="ＭＳ Ｐゴシック"/>
              <a:cs typeface="+mn-cs"/>
            </a:rPr>
            <a:t>施</a:t>
          </a:r>
          <a:r>
            <a:rPr kumimoji="1" lang="ja-JP" altLang="ja-JP" sz="1100">
              <a:solidFill>
                <a:sysClr val="windowText" lastClr="000000"/>
              </a:solidFill>
              <a:effectLst/>
              <a:latin typeface="ＭＳ Ｐゴシック"/>
              <a:ea typeface="ＭＳ Ｐゴシック"/>
              <a:cs typeface="+mn-cs"/>
            </a:rPr>
            <a:t>設管理運営や老朽化した施設の修繕等にかかる費用といった</a:t>
          </a:r>
          <a:r>
            <a:rPr kumimoji="1" lang="ja-JP" altLang="ja-JP" sz="1100">
              <a:solidFill>
                <a:sysClr val="windowText" lastClr="000000"/>
              </a:solidFill>
              <a:effectLst/>
              <a:latin typeface="ＭＳ Ｐゴシック"/>
              <a:ea typeface="ＭＳ Ｐゴシック"/>
              <a:cs typeface="+mn-cs"/>
            </a:rPr>
            <a:t>物件費の増加が</a:t>
          </a:r>
          <a:r>
            <a:rPr kumimoji="1" lang="ja-JP" altLang="ja-JP" sz="1100">
              <a:solidFill>
                <a:sysClr val="windowText" lastClr="000000"/>
              </a:solidFill>
              <a:effectLst/>
              <a:latin typeface="ＭＳ Ｐゴシック"/>
              <a:ea typeface="ＭＳ Ｐゴシック"/>
              <a:cs typeface="+mn-cs"/>
            </a:rPr>
            <a:t>挙げられる。</a:t>
          </a:r>
          <a:r>
            <a:rPr kumimoji="1" lang="ja-JP" altLang="ja-JP" sz="1100">
              <a:solidFill>
                <a:sysClr val="windowText" lastClr="000000"/>
              </a:solidFill>
              <a:effectLst/>
              <a:latin typeface="ＭＳ Ｐゴシック"/>
              <a:ea typeface="ＭＳ Ｐゴシック"/>
              <a:cs typeface="+mn-cs"/>
            </a:rPr>
            <a:t>物件費を抑制するために老朽化した施設の統廃合等を進めるとともに、</a:t>
          </a:r>
          <a:r>
            <a:rPr kumimoji="1" lang="ja-JP" altLang="en-US" sz="1100">
              <a:solidFill>
                <a:sysClr val="windowText" lastClr="000000"/>
              </a:solidFill>
              <a:effectLst/>
              <a:latin typeface="ＭＳ Ｐゴシック"/>
              <a:ea typeface="ＭＳ Ｐゴシック"/>
              <a:cs typeface="+mn-cs"/>
            </a:rPr>
            <a:t>施設等の耐用年数に即した市債の償還年限の設定を通じて、公債費（元利償還金）の平準化に努め、</a:t>
          </a:r>
          <a:r>
            <a:rPr kumimoji="1" lang="ja-JP" altLang="ja-JP" sz="1100">
              <a:solidFill>
                <a:sysClr val="windowText" lastClr="000000"/>
              </a:solidFill>
              <a:effectLst/>
              <a:latin typeface="ＭＳ Ｐゴシック"/>
              <a:ea typeface="ＭＳ Ｐゴシック"/>
              <a:cs typeface="+mn-cs"/>
            </a:rPr>
            <a:t>第3</a:t>
          </a:r>
          <a:r>
            <a:rPr kumimoji="1" lang="ja-JP" altLang="ja-JP" sz="1100">
              <a:solidFill>
                <a:sysClr val="windowText" lastClr="000000"/>
              </a:solidFill>
              <a:effectLst/>
              <a:latin typeface="ＭＳ Ｐゴシック"/>
              <a:ea typeface="ＭＳ Ｐゴシック"/>
              <a:cs typeface="+mn-cs"/>
            </a:rPr>
            <a:t>次定員適正化計画に基づく職員数管理等を一層推進することで人件費の抑制を</a:t>
          </a:r>
          <a:r>
            <a:rPr kumimoji="1" lang="ja-JP" altLang="en-US" sz="1100">
              <a:solidFill>
                <a:sysClr val="windowText" lastClr="000000"/>
              </a:solidFill>
              <a:effectLst/>
              <a:latin typeface="ＭＳ Ｐゴシック"/>
              <a:ea typeface="ＭＳ Ｐゴシック"/>
              <a:cs typeface="+mn-cs"/>
            </a:rPr>
            <a:t>図り</a:t>
          </a:r>
          <a:r>
            <a:rPr kumimoji="1" lang="ja-JP" altLang="ja-JP" sz="1100">
              <a:solidFill>
                <a:sysClr val="windowText" lastClr="000000"/>
              </a:solidFill>
              <a:effectLst/>
              <a:latin typeface="ＭＳ Ｐゴシック"/>
              <a:ea typeface="ＭＳ Ｐゴシック"/>
              <a:cs typeface="+mn-cs"/>
            </a:rPr>
            <a:t>、</a:t>
          </a:r>
          <a:r>
            <a:rPr kumimoji="1" lang="ja-JP" altLang="ja-JP" sz="1100">
              <a:solidFill>
                <a:sysClr val="windowText" lastClr="000000"/>
              </a:solidFill>
              <a:effectLst/>
              <a:latin typeface="ＭＳ Ｐゴシック"/>
              <a:ea typeface="ＭＳ Ｐゴシック"/>
              <a:cs typeface="+mn-cs"/>
            </a:rPr>
            <a:t>経常収支比率の改善</a:t>
          </a:r>
          <a:r>
            <a:rPr kumimoji="1" lang="ja-JP" altLang="en-US" sz="1100">
              <a:solidFill>
                <a:sysClr val="windowText" lastClr="000000"/>
              </a:solidFill>
              <a:effectLst/>
              <a:latin typeface="ＭＳ Ｐゴシック"/>
              <a:ea typeface="ＭＳ Ｐゴシック"/>
              <a:cs typeface="+mn-cs"/>
            </a:rPr>
            <a:t>に努める</a:t>
          </a:r>
          <a:r>
            <a:rPr kumimoji="1" lang="ja-JP" altLang="ja-JP" sz="1100">
              <a:solidFill>
                <a:sysClr val="windowText" lastClr="000000"/>
              </a:solidFill>
              <a:effectLst/>
              <a:latin typeface="ＭＳ Ｐゴシック"/>
              <a:ea typeface="ＭＳ Ｐゴシック"/>
              <a:cs typeface="+mn-cs"/>
            </a:rPr>
            <a:t>。</a:t>
          </a:r>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5" name="テキスト ボックス 114"/>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6" name="直線コネクタ 115"/>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7" name="テキスト ボックス 116"/>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8" name="直線コネクタ 117"/>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9" name="テキスト ボックス 118"/>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20" name="直線コネクタ 119"/>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1" name="テキスト ボックス 120"/>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2" name="直線コネクタ 121"/>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3" name="テキスト ボックス 122"/>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4" name="直線コネクタ 123"/>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48920"/>
    <xdr:sp macro="" textlink="">
      <xdr:nvSpPr>
        <xdr:cNvPr id="125" name="テキスト ボックス 124"/>
        <xdr:cNvSpPr txBox="1"/>
      </xdr:nvSpPr>
      <xdr:spPr>
        <a:xfrm>
          <a:off x="0" y="101358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6" name="直線コネクタ 125"/>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0825"/>
    <xdr:sp macro="" textlink="">
      <xdr:nvSpPr>
        <xdr:cNvPr id="127" name="テキスト ボックス 126"/>
        <xdr:cNvSpPr txBox="1"/>
      </xdr:nvSpPr>
      <xdr:spPr>
        <a:xfrm>
          <a:off x="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8" name="直線コネクタ 127"/>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9" name="テキスト ボックス 12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137795</xdr:rowOff>
    </xdr:from>
    <xdr:to xmlns:xdr="http://schemas.openxmlformats.org/drawingml/2006/spreadsheetDrawing">
      <xdr:col>23</xdr:col>
      <xdr:colOff>133350</xdr:colOff>
      <xdr:row>67</xdr:row>
      <xdr:rowOff>43180</xdr:rowOff>
    </xdr:to>
    <xdr:cxnSp macro="">
      <xdr:nvCxnSpPr>
        <xdr:cNvPr id="131" name="直線コネクタ 130"/>
        <xdr:cNvCxnSpPr/>
      </xdr:nvCxnSpPr>
      <xdr:spPr>
        <a:xfrm flipV="1">
          <a:off x="4953000" y="9910445"/>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15240</xdr:rowOff>
    </xdr:from>
    <xdr:ext cx="762000" cy="259080"/>
    <xdr:sp macro="" textlink="">
      <xdr:nvSpPr>
        <xdr:cNvPr id="132" name="財政構造の弾力性最小値テキスト"/>
        <xdr:cNvSpPr txBox="1"/>
      </xdr:nvSpPr>
      <xdr:spPr>
        <a:xfrm>
          <a:off x="5041900" y="1150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43180</xdr:rowOff>
    </xdr:from>
    <xdr:to xmlns:xdr="http://schemas.openxmlformats.org/drawingml/2006/spreadsheetDrawing">
      <xdr:col>24</xdr:col>
      <xdr:colOff>12700</xdr:colOff>
      <xdr:row>67</xdr:row>
      <xdr:rowOff>43180</xdr:rowOff>
    </xdr:to>
    <xdr:cxnSp macro="">
      <xdr:nvCxnSpPr>
        <xdr:cNvPr id="133" name="直線コネクタ 132"/>
        <xdr:cNvCxnSpPr/>
      </xdr:nvCxnSpPr>
      <xdr:spPr>
        <a:xfrm>
          <a:off x="4864100" y="1153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52705</xdr:rowOff>
    </xdr:from>
    <xdr:ext cx="762000" cy="250825"/>
    <xdr:sp macro="" textlink="">
      <xdr:nvSpPr>
        <xdr:cNvPr id="134" name="財政構造の弾力性最大値テキスト"/>
        <xdr:cNvSpPr txBox="1"/>
      </xdr:nvSpPr>
      <xdr:spPr>
        <a:xfrm>
          <a:off x="5041900" y="96539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137795</xdr:rowOff>
    </xdr:from>
    <xdr:to xmlns:xdr="http://schemas.openxmlformats.org/drawingml/2006/spreadsheetDrawing">
      <xdr:col>24</xdr:col>
      <xdr:colOff>12700</xdr:colOff>
      <xdr:row>57</xdr:row>
      <xdr:rowOff>137795</xdr:rowOff>
    </xdr:to>
    <xdr:cxnSp macro="">
      <xdr:nvCxnSpPr>
        <xdr:cNvPr id="135" name="直線コネクタ 134"/>
        <xdr:cNvCxnSpPr/>
      </xdr:nvCxnSpPr>
      <xdr:spPr>
        <a:xfrm>
          <a:off x="4864100" y="991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146050</xdr:rowOff>
    </xdr:from>
    <xdr:to xmlns:xdr="http://schemas.openxmlformats.org/drawingml/2006/spreadsheetDrawing">
      <xdr:col>23</xdr:col>
      <xdr:colOff>133350</xdr:colOff>
      <xdr:row>66</xdr:row>
      <xdr:rowOff>168910</xdr:rowOff>
    </xdr:to>
    <xdr:cxnSp macro="">
      <xdr:nvCxnSpPr>
        <xdr:cNvPr id="136" name="直線コネクタ 135"/>
        <xdr:cNvCxnSpPr/>
      </xdr:nvCxnSpPr>
      <xdr:spPr>
        <a:xfrm flipV="1">
          <a:off x="4114800" y="114617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61595</xdr:rowOff>
    </xdr:from>
    <xdr:ext cx="762000" cy="259080"/>
    <xdr:sp macro="" textlink="">
      <xdr:nvSpPr>
        <xdr:cNvPr id="137" name="財政構造の弾力性平均値テキスト"/>
        <xdr:cNvSpPr txBox="1"/>
      </xdr:nvSpPr>
      <xdr:spPr>
        <a:xfrm>
          <a:off x="5041900" y="10520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45085</xdr:rowOff>
    </xdr:from>
    <xdr:to xmlns:xdr="http://schemas.openxmlformats.org/drawingml/2006/spreadsheetDrawing">
      <xdr:col>23</xdr:col>
      <xdr:colOff>184150</xdr:colOff>
      <xdr:row>62</xdr:row>
      <xdr:rowOff>146685</xdr:rowOff>
    </xdr:to>
    <xdr:sp macro="" textlink="">
      <xdr:nvSpPr>
        <xdr:cNvPr id="138" name="フローチャート: 判断 137"/>
        <xdr:cNvSpPr/>
      </xdr:nvSpPr>
      <xdr:spPr>
        <a:xfrm>
          <a:off x="49022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154940</xdr:rowOff>
    </xdr:from>
    <xdr:to xmlns:xdr="http://schemas.openxmlformats.org/drawingml/2006/spreadsheetDrawing">
      <xdr:col>19</xdr:col>
      <xdr:colOff>133350</xdr:colOff>
      <xdr:row>66</xdr:row>
      <xdr:rowOff>168910</xdr:rowOff>
    </xdr:to>
    <xdr:cxnSp macro="">
      <xdr:nvCxnSpPr>
        <xdr:cNvPr id="139" name="直線コネクタ 138"/>
        <xdr:cNvCxnSpPr/>
      </xdr:nvCxnSpPr>
      <xdr:spPr>
        <a:xfrm>
          <a:off x="3225800" y="10956290"/>
          <a:ext cx="889000" cy="528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113665</xdr:rowOff>
    </xdr:from>
    <xdr:to xmlns:xdr="http://schemas.openxmlformats.org/drawingml/2006/spreadsheetDrawing">
      <xdr:col>19</xdr:col>
      <xdr:colOff>184150</xdr:colOff>
      <xdr:row>62</xdr:row>
      <xdr:rowOff>43815</xdr:rowOff>
    </xdr:to>
    <xdr:sp macro="" textlink="">
      <xdr:nvSpPr>
        <xdr:cNvPr id="140" name="フローチャート: 判断 139"/>
        <xdr:cNvSpPr/>
      </xdr:nvSpPr>
      <xdr:spPr>
        <a:xfrm>
          <a:off x="4064000" y="1057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53975</xdr:rowOff>
    </xdr:from>
    <xdr:ext cx="736600" cy="249555"/>
    <xdr:sp macro="" textlink="">
      <xdr:nvSpPr>
        <xdr:cNvPr id="141" name="テキスト ボックス 140"/>
        <xdr:cNvSpPr txBox="1"/>
      </xdr:nvSpPr>
      <xdr:spPr>
        <a:xfrm>
          <a:off x="3733800" y="103409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49530</xdr:rowOff>
    </xdr:from>
    <xdr:to xmlns:xdr="http://schemas.openxmlformats.org/drawingml/2006/spreadsheetDrawing">
      <xdr:col>15</xdr:col>
      <xdr:colOff>82550</xdr:colOff>
      <xdr:row>63</xdr:row>
      <xdr:rowOff>154940</xdr:rowOff>
    </xdr:to>
    <xdr:cxnSp macro="">
      <xdr:nvCxnSpPr>
        <xdr:cNvPr id="142" name="直線コネクタ 141"/>
        <xdr:cNvCxnSpPr/>
      </xdr:nvCxnSpPr>
      <xdr:spPr>
        <a:xfrm>
          <a:off x="2336800" y="10507980"/>
          <a:ext cx="889000" cy="448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123825</xdr:rowOff>
    </xdr:from>
    <xdr:to xmlns:xdr="http://schemas.openxmlformats.org/drawingml/2006/spreadsheetDrawing">
      <xdr:col>15</xdr:col>
      <xdr:colOff>133350</xdr:colOff>
      <xdr:row>61</xdr:row>
      <xdr:rowOff>53975</xdr:rowOff>
    </xdr:to>
    <xdr:sp macro="" textlink="">
      <xdr:nvSpPr>
        <xdr:cNvPr id="143" name="フローチャート: 判断 142"/>
        <xdr:cNvSpPr/>
      </xdr:nvSpPr>
      <xdr:spPr>
        <a:xfrm>
          <a:off x="3175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64135</xdr:rowOff>
    </xdr:from>
    <xdr:ext cx="762000" cy="250825"/>
    <xdr:sp macro="" textlink="">
      <xdr:nvSpPr>
        <xdr:cNvPr id="144" name="テキスト ボックス 143"/>
        <xdr:cNvSpPr txBox="1"/>
      </xdr:nvSpPr>
      <xdr:spPr>
        <a:xfrm>
          <a:off x="2844800" y="101796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49530</xdr:rowOff>
    </xdr:from>
    <xdr:to xmlns:xdr="http://schemas.openxmlformats.org/drawingml/2006/spreadsheetDrawing">
      <xdr:col>11</xdr:col>
      <xdr:colOff>31750</xdr:colOff>
      <xdr:row>64</xdr:row>
      <xdr:rowOff>29210</xdr:rowOff>
    </xdr:to>
    <xdr:cxnSp macro="">
      <xdr:nvCxnSpPr>
        <xdr:cNvPr id="145" name="直線コネクタ 144"/>
        <xdr:cNvCxnSpPr/>
      </xdr:nvCxnSpPr>
      <xdr:spPr>
        <a:xfrm flipV="1">
          <a:off x="1447800" y="10507980"/>
          <a:ext cx="889000" cy="494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58</xdr:row>
      <xdr:rowOff>133350</xdr:rowOff>
    </xdr:from>
    <xdr:to xmlns:xdr="http://schemas.openxmlformats.org/drawingml/2006/spreadsheetDrawing">
      <xdr:col>11</xdr:col>
      <xdr:colOff>82550</xdr:colOff>
      <xdr:row>59</xdr:row>
      <xdr:rowOff>63500</xdr:rowOff>
    </xdr:to>
    <xdr:sp macro="" textlink="">
      <xdr:nvSpPr>
        <xdr:cNvPr id="146" name="フローチャート: 判断 145"/>
        <xdr:cNvSpPr/>
      </xdr:nvSpPr>
      <xdr:spPr>
        <a:xfrm>
          <a:off x="2286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74930</xdr:rowOff>
    </xdr:from>
    <xdr:ext cx="762000" cy="251460"/>
    <xdr:sp macro="" textlink="">
      <xdr:nvSpPr>
        <xdr:cNvPr id="147" name="テキスト ボックス 146"/>
        <xdr:cNvSpPr txBox="1"/>
      </xdr:nvSpPr>
      <xdr:spPr>
        <a:xfrm>
          <a:off x="1955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10160</xdr:rowOff>
    </xdr:from>
    <xdr:to xmlns:xdr="http://schemas.openxmlformats.org/drawingml/2006/spreadsheetDrawing">
      <xdr:col>7</xdr:col>
      <xdr:colOff>31750</xdr:colOff>
      <xdr:row>61</xdr:row>
      <xdr:rowOff>111760</xdr:rowOff>
    </xdr:to>
    <xdr:sp macro="" textlink="">
      <xdr:nvSpPr>
        <xdr:cNvPr id="148" name="フローチャート: 判断 147"/>
        <xdr:cNvSpPr/>
      </xdr:nvSpPr>
      <xdr:spPr>
        <a:xfrm>
          <a:off x="13970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121920</xdr:rowOff>
    </xdr:from>
    <xdr:ext cx="762000" cy="250190"/>
    <xdr:sp macro="" textlink="">
      <xdr:nvSpPr>
        <xdr:cNvPr id="149" name="テキスト ボックス 148"/>
        <xdr:cNvSpPr txBox="1"/>
      </xdr:nvSpPr>
      <xdr:spPr>
        <a:xfrm>
          <a:off x="1066800" y="10237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48920"/>
    <xdr:sp macro="" textlink="">
      <xdr:nvSpPr>
        <xdr:cNvPr id="150" name="テキスト ボックス 149"/>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48920"/>
    <xdr:sp macro="" textlink="">
      <xdr:nvSpPr>
        <xdr:cNvPr id="151" name="テキスト ボックス 150"/>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48920"/>
    <xdr:sp macro="" textlink="">
      <xdr:nvSpPr>
        <xdr:cNvPr id="152" name="テキスト ボックス 151"/>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48920"/>
    <xdr:sp macro="" textlink="">
      <xdr:nvSpPr>
        <xdr:cNvPr id="153" name="テキスト ボックス 152"/>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48920"/>
    <xdr:sp macro="" textlink="">
      <xdr:nvSpPr>
        <xdr:cNvPr id="154" name="テキスト ボックス 153"/>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95250</xdr:rowOff>
    </xdr:from>
    <xdr:to xmlns:xdr="http://schemas.openxmlformats.org/drawingml/2006/spreadsheetDrawing">
      <xdr:col>23</xdr:col>
      <xdr:colOff>184150</xdr:colOff>
      <xdr:row>67</xdr:row>
      <xdr:rowOff>25400</xdr:rowOff>
    </xdr:to>
    <xdr:sp macro="" textlink="">
      <xdr:nvSpPr>
        <xdr:cNvPr id="155" name="楕円 154"/>
        <xdr:cNvSpPr/>
      </xdr:nvSpPr>
      <xdr:spPr>
        <a:xfrm>
          <a:off x="4902200" y="1141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162560</xdr:rowOff>
    </xdr:from>
    <xdr:ext cx="762000" cy="259080"/>
    <xdr:sp macro="" textlink="">
      <xdr:nvSpPr>
        <xdr:cNvPr id="156" name="財政構造の弾力性該当値テキスト"/>
        <xdr:cNvSpPr txBox="1"/>
      </xdr:nvSpPr>
      <xdr:spPr>
        <a:xfrm>
          <a:off x="5041900" y="1130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66</xdr:row>
      <xdr:rowOff>118110</xdr:rowOff>
    </xdr:from>
    <xdr:to xmlns:xdr="http://schemas.openxmlformats.org/drawingml/2006/spreadsheetDrawing">
      <xdr:col>19</xdr:col>
      <xdr:colOff>184150</xdr:colOff>
      <xdr:row>67</xdr:row>
      <xdr:rowOff>48260</xdr:rowOff>
    </xdr:to>
    <xdr:sp macro="" textlink="">
      <xdr:nvSpPr>
        <xdr:cNvPr id="157" name="楕円 156"/>
        <xdr:cNvSpPr/>
      </xdr:nvSpPr>
      <xdr:spPr>
        <a:xfrm>
          <a:off x="4064000" y="1143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67</xdr:row>
      <xdr:rowOff>33020</xdr:rowOff>
    </xdr:from>
    <xdr:ext cx="736600" cy="259080"/>
    <xdr:sp macro="" textlink="">
      <xdr:nvSpPr>
        <xdr:cNvPr id="158" name="テキスト ボックス 157"/>
        <xdr:cNvSpPr txBox="1"/>
      </xdr:nvSpPr>
      <xdr:spPr>
        <a:xfrm>
          <a:off x="3733800" y="1152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103505</xdr:rowOff>
    </xdr:from>
    <xdr:to xmlns:xdr="http://schemas.openxmlformats.org/drawingml/2006/spreadsheetDrawing">
      <xdr:col>15</xdr:col>
      <xdr:colOff>133350</xdr:colOff>
      <xdr:row>64</xdr:row>
      <xdr:rowOff>33655</xdr:rowOff>
    </xdr:to>
    <xdr:sp macro="" textlink="">
      <xdr:nvSpPr>
        <xdr:cNvPr id="159" name="楕円 158"/>
        <xdr:cNvSpPr/>
      </xdr:nvSpPr>
      <xdr:spPr>
        <a:xfrm>
          <a:off x="3175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18415</xdr:rowOff>
    </xdr:from>
    <xdr:ext cx="762000" cy="250825"/>
    <xdr:sp macro="" textlink="">
      <xdr:nvSpPr>
        <xdr:cNvPr id="160" name="テキスト ボックス 159"/>
        <xdr:cNvSpPr txBox="1"/>
      </xdr:nvSpPr>
      <xdr:spPr>
        <a:xfrm>
          <a:off x="2844800" y="10991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170180</xdr:rowOff>
    </xdr:from>
    <xdr:to xmlns:xdr="http://schemas.openxmlformats.org/drawingml/2006/spreadsheetDrawing">
      <xdr:col>11</xdr:col>
      <xdr:colOff>82550</xdr:colOff>
      <xdr:row>61</xdr:row>
      <xdr:rowOff>100330</xdr:rowOff>
    </xdr:to>
    <xdr:sp macro="" textlink="">
      <xdr:nvSpPr>
        <xdr:cNvPr id="161" name="楕円 160"/>
        <xdr:cNvSpPr/>
      </xdr:nvSpPr>
      <xdr:spPr>
        <a:xfrm>
          <a:off x="22860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85090</xdr:rowOff>
    </xdr:from>
    <xdr:ext cx="762000" cy="259080"/>
    <xdr:sp macro="" textlink="">
      <xdr:nvSpPr>
        <xdr:cNvPr id="162" name="テキスト ボックス 161"/>
        <xdr:cNvSpPr txBox="1"/>
      </xdr:nvSpPr>
      <xdr:spPr>
        <a:xfrm>
          <a:off x="1955800" y="1054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149860</xdr:rowOff>
    </xdr:from>
    <xdr:to xmlns:xdr="http://schemas.openxmlformats.org/drawingml/2006/spreadsheetDrawing">
      <xdr:col>7</xdr:col>
      <xdr:colOff>31750</xdr:colOff>
      <xdr:row>64</xdr:row>
      <xdr:rowOff>80010</xdr:rowOff>
    </xdr:to>
    <xdr:sp macro="" textlink="">
      <xdr:nvSpPr>
        <xdr:cNvPr id="163" name="楕円 162"/>
        <xdr:cNvSpPr/>
      </xdr:nvSpPr>
      <xdr:spPr>
        <a:xfrm>
          <a:off x="1397000" y="109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64770</xdr:rowOff>
    </xdr:from>
    <xdr:ext cx="762000" cy="250190"/>
    <xdr:sp macro="" textlink="">
      <xdr:nvSpPr>
        <xdr:cNvPr id="164" name="テキスト ボックス 163"/>
        <xdr:cNvSpPr txBox="1"/>
      </xdr:nvSpPr>
      <xdr:spPr>
        <a:xfrm>
          <a:off x="1066800" y="11037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6" name="テキスト ボックス 165"/>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37030" cy="358775"/>
    <xdr:sp macro="" textlink="">
      <xdr:nvSpPr>
        <xdr:cNvPr id="167" name="テキスト ボックス 166"/>
        <xdr:cNvSpPr txBox="1"/>
      </xdr:nvSpPr>
      <xdr:spPr>
        <a:xfrm>
          <a:off x="414909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[149,383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原油価格及び物価高騰等の影響により物件費が増加しており、</a:t>
          </a:r>
          <a:r>
            <a:rPr kumimoji="1" lang="ja-JP" altLang="en-US" sz="1300">
              <a:solidFill>
                <a:sysClr val="windowText" lastClr="000000"/>
              </a:solidFill>
              <a:effectLst/>
              <a:latin typeface="ＭＳ Ｐゴシック"/>
              <a:ea typeface="ＭＳ Ｐゴシック"/>
              <a:cs typeface="+mn-cs"/>
            </a:rPr>
            <a:t>前年度と比較して人口</a:t>
          </a:r>
          <a:r>
            <a:rPr kumimoji="1" lang="en-US" altLang="ja-JP" sz="1300">
              <a:solidFill>
                <a:sysClr val="windowText" lastClr="000000"/>
              </a:solidFill>
              <a:effectLst/>
              <a:latin typeface="ＭＳ Ｐゴシック"/>
              <a:ea typeface="ＭＳ Ｐゴシック"/>
              <a:cs typeface="+mn-cs"/>
            </a:rPr>
            <a:t>1</a:t>
          </a:r>
          <a:r>
            <a:rPr kumimoji="1" lang="ja-JP" altLang="en-US" sz="1300">
              <a:solidFill>
                <a:sysClr val="windowText" lastClr="000000"/>
              </a:solidFill>
              <a:effectLst/>
              <a:latin typeface="ＭＳ Ｐゴシック"/>
              <a:ea typeface="ＭＳ Ｐゴシック"/>
              <a:cs typeface="+mn-cs"/>
            </a:rPr>
            <a:t>人当たり7,856</a:t>
          </a:r>
          <a:r>
            <a:rPr kumimoji="1" lang="ja-JP" altLang="en-US" sz="1300">
              <a:solidFill>
                <a:sysClr val="windowText" lastClr="000000"/>
              </a:solidFill>
              <a:effectLst/>
              <a:latin typeface="ＭＳ Ｐゴシック"/>
              <a:ea typeface="ＭＳ Ｐゴシック"/>
              <a:cs typeface="+mn-cs"/>
            </a:rPr>
            <a:t>円の増加となった。</a:t>
          </a:r>
          <a:r>
            <a:rPr kumimoji="1" lang="ja-JP" altLang="en-US" sz="1300">
              <a:solidFill>
                <a:sysClr val="windowText" lastClr="000000"/>
              </a:solidFill>
              <a:effectLst/>
              <a:latin typeface="ＭＳ Ｐゴシック"/>
              <a:ea typeface="ＭＳ Ｐゴシック"/>
              <a:cs typeface="+mn-cs"/>
            </a:rPr>
            <a:t>類似団体も同様に年々増額している。</a:t>
          </a:r>
          <a:r>
            <a:rPr kumimoji="1" lang="ja-JP" altLang="ja-JP" sz="1300">
              <a:solidFill>
                <a:sysClr val="windowText" lastClr="000000"/>
              </a:solidFill>
              <a:effectLst/>
              <a:latin typeface="ＭＳ Ｐゴシック"/>
              <a:ea typeface="ＭＳ Ｐゴシック"/>
              <a:cs typeface="+mn-cs"/>
            </a:rPr>
            <a:t>　</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恒久的な財政の健全運営に当たっては、定員適正化計画に基づく人件費の抑制や公共施設等総合管理計画に基づく施設の統廃合など、抜本的な行財政改革の推進が急務と考える。</a:t>
          </a:r>
          <a:r>
            <a:rPr kumimoji="1" lang="ja-JP" altLang="en-US" sz="1300">
              <a:solidFill>
                <a:sysClr val="windowText" lastClr="000000"/>
              </a:solidFill>
              <a:effectLst/>
              <a:latin typeface="ＭＳ Ｐゴシック"/>
              <a:ea typeface="ＭＳ Ｐゴシック"/>
              <a:cs typeface="+mn-cs"/>
            </a:rPr>
            <a:t>予算編成等における経費の精査を行い、削減に努めていく。</a:t>
          </a:r>
          <a:endParaRPr kumimoji="1" lang="ja-JP" altLang="en-US" sz="1300">
            <a:solidFill>
              <a:sysClr val="windowText" lastClr="000000"/>
            </a:solidFill>
            <a:latin typeface="ＭＳ Ｐゴシック"/>
            <a:ea typeface="ＭＳ Ｐゴシック"/>
          </a:endParaRPr>
        </a:p>
        <a:p>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8" name="テキスト ボックス 177"/>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9" name="直線コネクタ 17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80" name="テキスト ボックス 17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81" name="直線コネクタ 180"/>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190"/>
    <xdr:sp macro="" textlink="">
      <xdr:nvSpPr>
        <xdr:cNvPr id="182" name="テキスト ボックス 181"/>
        <xdr:cNvSpPr txBox="1"/>
      </xdr:nvSpPr>
      <xdr:spPr>
        <a:xfrm>
          <a:off x="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3" name="直線コネクタ 182"/>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4" name="テキスト ボックス 183"/>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5" name="直線コネクタ 184"/>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6" name="テキスト ボックス 185"/>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7" name="直線コネクタ 186"/>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8" name="テキスト ボックス 187"/>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48920"/>
    <xdr:sp macro="" textlink="">
      <xdr:nvSpPr>
        <xdr:cNvPr id="190" name="テキスト ボックス 189"/>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83</xdr:row>
      <xdr:rowOff>5080</xdr:rowOff>
    </xdr:from>
    <xdr:to xmlns:xdr="http://schemas.openxmlformats.org/drawingml/2006/spreadsheetDrawing">
      <xdr:col>23</xdr:col>
      <xdr:colOff>133350</xdr:colOff>
      <xdr:row>89</xdr:row>
      <xdr:rowOff>24765</xdr:rowOff>
    </xdr:to>
    <xdr:cxnSp macro="">
      <xdr:nvCxnSpPr>
        <xdr:cNvPr id="192" name="直線コネクタ 191"/>
        <xdr:cNvCxnSpPr/>
      </xdr:nvCxnSpPr>
      <xdr:spPr>
        <a:xfrm flipV="1">
          <a:off x="4953000" y="14235430"/>
          <a:ext cx="0" cy="1048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168275</xdr:rowOff>
    </xdr:from>
    <xdr:ext cx="762000" cy="249555"/>
    <xdr:sp macro="" textlink="">
      <xdr:nvSpPr>
        <xdr:cNvPr id="193" name="人件費・物件費等の状況最小値テキスト"/>
        <xdr:cNvSpPr txBox="1"/>
      </xdr:nvSpPr>
      <xdr:spPr>
        <a:xfrm>
          <a:off x="5041900" y="152558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24765</xdr:rowOff>
    </xdr:from>
    <xdr:to xmlns:xdr="http://schemas.openxmlformats.org/drawingml/2006/spreadsheetDrawing">
      <xdr:col>24</xdr:col>
      <xdr:colOff>12700</xdr:colOff>
      <xdr:row>89</xdr:row>
      <xdr:rowOff>24765</xdr:rowOff>
    </xdr:to>
    <xdr:cxnSp macro="">
      <xdr:nvCxnSpPr>
        <xdr:cNvPr id="194" name="直線コネクタ 193"/>
        <xdr:cNvCxnSpPr/>
      </xdr:nvCxnSpPr>
      <xdr:spPr>
        <a:xfrm>
          <a:off x="4864100" y="1528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91440</xdr:rowOff>
    </xdr:from>
    <xdr:ext cx="762000" cy="259080"/>
    <xdr:sp macro="" textlink="">
      <xdr:nvSpPr>
        <xdr:cNvPr id="195" name="人件費・物件費等の状況最大値テキスト"/>
        <xdr:cNvSpPr txBox="1"/>
      </xdr:nvSpPr>
      <xdr:spPr>
        <a:xfrm>
          <a:off x="5041900" y="13978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83</xdr:row>
      <xdr:rowOff>5080</xdr:rowOff>
    </xdr:from>
    <xdr:to xmlns:xdr="http://schemas.openxmlformats.org/drawingml/2006/spreadsheetDrawing">
      <xdr:col>24</xdr:col>
      <xdr:colOff>12700</xdr:colOff>
      <xdr:row>83</xdr:row>
      <xdr:rowOff>5080</xdr:rowOff>
    </xdr:to>
    <xdr:cxnSp macro="">
      <xdr:nvCxnSpPr>
        <xdr:cNvPr id="196" name="直線コネクタ 195"/>
        <xdr:cNvCxnSpPr/>
      </xdr:nvCxnSpPr>
      <xdr:spPr>
        <a:xfrm>
          <a:off x="4864100" y="1423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170180</xdr:rowOff>
    </xdr:from>
    <xdr:to xmlns:xdr="http://schemas.openxmlformats.org/drawingml/2006/spreadsheetDrawing">
      <xdr:col>23</xdr:col>
      <xdr:colOff>133350</xdr:colOff>
      <xdr:row>85</xdr:row>
      <xdr:rowOff>17780</xdr:rowOff>
    </xdr:to>
    <xdr:cxnSp macro="">
      <xdr:nvCxnSpPr>
        <xdr:cNvPr id="197" name="直線コネクタ 196"/>
        <xdr:cNvCxnSpPr/>
      </xdr:nvCxnSpPr>
      <xdr:spPr>
        <a:xfrm>
          <a:off x="4114800" y="1440053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85</xdr:row>
      <xdr:rowOff>15875</xdr:rowOff>
    </xdr:from>
    <xdr:ext cx="762000" cy="259080"/>
    <xdr:sp macro="" textlink="">
      <xdr:nvSpPr>
        <xdr:cNvPr id="198" name="人件費・物件費等の状況平均値テキスト"/>
        <xdr:cNvSpPr txBox="1"/>
      </xdr:nvSpPr>
      <xdr:spPr>
        <a:xfrm>
          <a:off x="5041900" y="14589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43815</xdr:rowOff>
    </xdr:from>
    <xdr:to xmlns:xdr="http://schemas.openxmlformats.org/drawingml/2006/spreadsheetDrawing">
      <xdr:col>23</xdr:col>
      <xdr:colOff>184150</xdr:colOff>
      <xdr:row>85</xdr:row>
      <xdr:rowOff>145415</xdr:rowOff>
    </xdr:to>
    <xdr:sp macro="" textlink="">
      <xdr:nvSpPr>
        <xdr:cNvPr id="199" name="フローチャート: 判断 198"/>
        <xdr:cNvSpPr/>
      </xdr:nvSpPr>
      <xdr:spPr>
        <a:xfrm>
          <a:off x="4902200" y="1461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83820</xdr:rowOff>
    </xdr:from>
    <xdr:to xmlns:xdr="http://schemas.openxmlformats.org/drawingml/2006/spreadsheetDrawing">
      <xdr:col>19</xdr:col>
      <xdr:colOff>133350</xdr:colOff>
      <xdr:row>83</xdr:row>
      <xdr:rowOff>170180</xdr:rowOff>
    </xdr:to>
    <xdr:cxnSp macro="">
      <xdr:nvCxnSpPr>
        <xdr:cNvPr id="200" name="直線コネクタ 199"/>
        <xdr:cNvCxnSpPr/>
      </xdr:nvCxnSpPr>
      <xdr:spPr>
        <a:xfrm>
          <a:off x="3225800" y="143141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132080</xdr:rowOff>
    </xdr:from>
    <xdr:to xmlns:xdr="http://schemas.openxmlformats.org/drawingml/2006/spreadsheetDrawing">
      <xdr:col>19</xdr:col>
      <xdr:colOff>184150</xdr:colOff>
      <xdr:row>84</xdr:row>
      <xdr:rowOff>62230</xdr:rowOff>
    </xdr:to>
    <xdr:sp macro="" textlink="">
      <xdr:nvSpPr>
        <xdr:cNvPr id="201" name="フローチャート: 判断 200"/>
        <xdr:cNvSpPr/>
      </xdr:nvSpPr>
      <xdr:spPr>
        <a:xfrm>
          <a:off x="40640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46990</xdr:rowOff>
    </xdr:from>
    <xdr:ext cx="736600" cy="259080"/>
    <xdr:sp macro="" textlink="">
      <xdr:nvSpPr>
        <xdr:cNvPr id="202" name="テキスト ボックス 201"/>
        <xdr:cNvSpPr txBox="1"/>
      </xdr:nvSpPr>
      <xdr:spPr>
        <a:xfrm>
          <a:off x="3733800" y="14448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170180</xdr:rowOff>
    </xdr:from>
    <xdr:to xmlns:xdr="http://schemas.openxmlformats.org/drawingml/2006/spreadsheetDrawing">
      <xdr:col>15</xdr:col>
      <xdr:colOff>82550</xdr:colOff>
      <xdr:row>83</xdr:row>
      <xdr:rowOff>83820</xdr:rowOff>
    </xdr:to>
    <xdr:cxnSp macro="">
      <xdr:nvCxnSpPr>
        <xdr:cNvPr id="203" name="直線コネクタ 202"/>
        <xdr:cNvCxnSpPr/>
      </xdr:nvCxnSpPr>
      <xdr:spPr>
        <a:xfrm>
          <a:off x="2336800" y="142290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81280</xdr:rowOff>
    </xdr:from>
    <xdr:to xmlns:xdr="http://schemas.openxmlformats.org/drawingml/2006/spreadsheetDrawing">
      <xdr:col>15</xdr:col>
      <xdr:colOff>133350</xdr:colOff>
      <xdr:row>84</xdr:row>
      <xdr:rowOff>11430</xdr:rowOff>
    </xdr:to>
    <xdr:sp macro="" textlink="">
      <xdr:nvSpPr>
        <xdr:cNvPr id="204" name="フローチャート: 判断 203"/>
        <xdr:cNvSpPr/>
      </xdr:nvSpPr>
      <xdr:spPr>
        <a:xfrm>
          <a:off x="3175000" y="1431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167640</xdr:rowOff>
    </xdr:from>
    <xdr:ext cx="762000" cy="250190"/>
    <xdr:sp macro="" textlink="">
      <xdr:nvSpPr>
        <xdr:cNvPr id="205" name="テキスト ボックス 204"/>
        <xdr:cNvSpPr txBox="1"/>
      </xdr:nvSpPr>
      <xdr:spPr>
        <a:xfrm>
          <a:off x="2844800" y="143979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52705</xdr:rowOff>
    </xdr:from>
    <xdr:to xmlns:xdr="http://schemas.openxmlformats.org/drawingml/2006/spreadsheetDrawing">
      <xdr:col>11</xdr:col>
      <xdr:colOff>31750</xdr:colOff>
      <xdr:row>82</xdr:row>
      <xdr:rowOff>170180</xdr:rowOff>
    </xdr:to>
    <xdr:cxnSp macro="">
      <xdr:nvCxnSpPr>
        <xdr:cNvPr id="206" name="直線コネクタ 205"/>
        <xdr:cNvCxnSpPr/>
      </xdr:nvCxnSpPr>
      <xdr:spPr>
        <a:xfrm>
          <a:off x="1447800" y="1411160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170180</xdr:rowOff>
    </xdr:from>
    <xdr:to xmlns:xdr="http://schemas.openxmlformats.org/drawingml/2006/spreadsheetDrawing">
      <xdr:col>11</xdr:col>
      <xdr:colOff>82550</xdr:colOff>
      <xdr:row>83</xdr:row>
      <xdr:rowOff>100330</xdr:rowOff>
    </xdr:to>
    <xdr:sp macro="" textlink="">
      <xdr:nvSpPr>
        <xdr:cNvPr id="207" name="フローチャート: 判断 206"/>
        <xdr:cNvSpPr/>
      </xdr:nvSpPr>
      <xdr:spPr>
        <a:xfrm>
          <a:off x="22860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85090</xdr:rowOff>
    </xdr:from>
    <xdr:ext cx="762000" cy="259080"/>
    <xdr:sp macro="" textlink="">
      <xdr:nvSpPr>
        <xdr:cNvPr id="208" name="テキスト ボックス 207"/>
        <xdr:cNvSpPr txBox="1"/>
      </xdr:nvSpPr>
      <xdr:spPr>
        <a:xfrm>
          <a:off x="1955800" y="1431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86995</xdr:rowOff>
    </xdr:from>
    <xdr:to xmlns:xdr="http://schemas.openxmlformats.org/drawingml/2006/spreadsheetDrawing">
      <xdr:col>7</xdr:col>
      <xdr:colOff>31750</xdr:colOff>
      <xdr:row>82</xdr:row>
      <xdr:rowOff>17780</xdr:rowOff>
    </xdr:to>
    <xdr:sp macro="" textlink="">
      <xdr:nvSpPr>
        <xdr:cNvPr id="209" name="フローチャート: 判断 208"/>
        <xdr:cNvSpPr/>
      </xdr:nvSpPr>
      <xdr:spPr>
        <a:xfrm>
          <a:off x="1397000" y="13974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27305</xdr:rowOff>
    </xdr:from>
    <xdr:ext cx="762000" cy="259080"/>
    <xdr:sp macro="" textlink="">
      <xdr:nvSpPr>
        <xdr:cNvPr id="210" name="テキスト ボックス 209"/>
        <xdr:cNvSpPr txBox="1"/>
      </xdr:nvSpPr>
      <xdr:spPr>
        <a:xfrm>
          <a:off x="1066800" y="13743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137795</xdr:rowOff>
    </xdr:from>
    <xdr:to xmlns:xdr="http://schemas.openxmlformats.org/drawingml/2006/spreadsheetDrawing">
      <xdr:col>23</xdr:col>
      <xdr:colOff>184150</xdr:colOff>
      <xdr:row>85</xdr:row>
      <xdr:rowOff>67945</xdr:rowOff>
    </xdr:to>
    <xdr:sp macro="" textlink="">
      <xdr:nvSpPr>
        <xdr:cNvPr id="216" name="楕円 215"/>
        <xdr:cNvSpPr/>
      </xdr:nvSpPr>
      <xdr:spPr>
        <a:xfrm>
          <a:off x="49022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154940</xdr:rowOff>
    </xdr:from>
    <xdr:ext cx="762000" cy="251460"/>
    <xdr:sp macro="" textlink="">
      <xdr:nvSpPr>
        <xdr:cNvPr id="217" name="人件費・物件費等の状況該当値テキスト"/>
        <xdr:cNvSpPr txBox="1"/>
      </xdr:nvSpPr>
      <xdr:spPr>
        <a:xfrm>
          <a:off x="5041900" y="14385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119380</xdr:rowOff>
    </xdr:from>
    <xdr:to xmlns:xdr="http://schemas.openxmlformats.org/drawingml/2006/spreadsheetDrawing">
      <xdr:col>19</xdr:col>
      <xdr:colOff>184150</xdr:colOff>
      <xdr:row>84</xdr:row>
      <xdr:rowOff>49530</xdr:rowOff>
    </xdr:to>
    <xdr:sp macro="" textlink="">
      <xdr:nvSpPr>
        <xdr:cNvPr id="218" name="楕円 217"/>
        <xdr:cNvSpPr/>
      </xdr:nvSpPr>
      <xdr:spPr>
        <a:xfrm>
          <a:off x="40640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59690</xdr:rowOff>
    </xdr:from>
    <xdr:ext cx="736600" cy="259080"/>
    <xdr:sp macro="" textlink="">
      <xdr:nvSpPr>
        <xdr:cNvPr id="219" name="テキスト ボックス 218"/>
        <xdr:cNvSpPr txBox="1"/>
      </xdr:nvSpPr>
      <xdr:spPr>
        <a:xfrm>
          <a:off x="3733800" y="14118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33020</xdr:rowOff>
    </xdr:from>
    <xdr:to xmlns:xdr="http://schemas.openxmlformats.org/drawingml/2006/spreadsheetDrawing">
      <xdr:col>15</xdr:col>
      <xdr:colOff>133350</xdr:colOff>
      <xdr:row>83</xdr:row>
      <xdr:rowOff>134620</xdr:rowOff>
    </xdr:to>
    <xdr:sp macro="" textlink="">
      <xdr:nvSpPr>
        <xdr:cNvPr id="220" name="楕円 219"/>
        <xdr:cNvSpPr/>
      </xdr:nvSpPr>
      <xdr:spPr>
        <a:xfrm>
          <a:off x="31750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145415</xdr:rowOff>
    </xdr:from>
    <xdr:ext cx="762000" cy="249555"/>
    <xdr:sp macro="" textlink="">
      <xdr:nvSpPr>
        <xdr:cNvPr id="221" name="テキスト ボックス 220"/>
        <xdr:cNvSpPr txBox="1"/>
      </xdr:nvSpPr>
      <xdr:spPr>
        <a:xfrm>
          <a:off x="2844800" y="140328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119380</xdr:rowOff>
    </xdr:from>
    <xdr:to xmlns:xdr="http://schemas.openxmlformats.org/drawingml/2006/spreadsheetDrawing">
      <xdr:col>11</xdr:col>
      <xdr:colOff>82550</xdr:colOff>
      <xdr:row>83</xdr:row>
      <xdr:rowOff>49530</xdr:rowOff>
    </xdr:to>
    <xdr:sp macro="" textlink="">
      <xdr:nvSpPr>
        <xdr:cNvPr id="222" name="楕円 221"/>
        <xdr:cNvSpPr/>
      </xdr:nvSpPr>
      <xdr:spPr>
        <a:xfrm>
          <a:off x="22860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59690</xdr:rowOff>
    </xdr:from>
    <xdr:ext cx="762000" cy="259080"/>
    <xdr:sp macro="" textlink="">
      <xdr:nvSpPr>
        <xdr:cNvPr id="223" name="テキスト ボックス 222"/>
        <xdr:cNvSpPr txBox="1"/>
      </xdr:nvSpPr>
      <xdr:spPr>
        <a:xfrm>
          <a:off x="1955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1905</xdr:rowOff>
    </xdr:from>
    <xdr:to xmlns:xdr="http://schemas.openxmlformats.org/drawingml/2006/spreadsheetDrawing">
      <xdr:col>7</xdr:col>
      <xdr:colOff>31750</xdr:colOff>
      <xdr:row>82</xdr:row>
      <xdr:rowOff>103505</xdr:rowOff>
    </xdr:to>
    <xdr:sp macro="" textlink="">
      <xdr:nvSpPr>
        <xdr:cNvPr id="224" name="楕円 223"/>
        <xdr:cNvSpPr/>
      </xdr:nvSpPr>
      <xdr:spPr>
        <a:xfrm>
          <a:off x="13970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88265</xdr:rowOff>
    </xdr:from>
    <xdr:ext cx="762000" cy="249555"/>
    <xdr:sp macro="" textlink="">
      <xdr:nvSpPr>
        <xdr:cNvPr id="225" name="テキスト ボックス 224"/>
        <xdr:cNvSpPr txBox="1"/>
      </xdr:nvSpPr>
      <xdr:spPr>
        <a:xfrm>
          <a:off x="1066800" y="14147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37030" cy="358775"/>
    <xdr:sp macro="" textlink="">
      <xdr:nvSpPr>
        <xdr:cNvPr id="228" name="テキスト ボックス 227"/>
        <xdr:cNvSpPr txBox="1"/>
      </xdr:nvSpPr>
      <xdr:spPr>
        <a:xfrm>
          <a:off x="15431770" y="1297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ysClr val="windowText" lastClr="000000"/>
              </a:solidFill>
              <a:effectLst/>
              <a:latin typeface="ＭＳ ゴシック"/>
              <a:ea typeface="ＭＳ ゴシック"/>
              <a:cs typeface="+mn-cs"/>
            </a:rPr>
            <a:t>　</a:t>
          </a:r>
          <a:r>
            <a:rPr kumimoji="1" lang="ja-JP" altLang="ja-JP" sz="1200">
              <a:solidFill>
                <a:sysClr val="windowText" lastClr="000000"/>
              </a:solidFill>
              <a:effectLst/>
              <a:latin typeface="ＭＳ Ｐゴシック"/>
              <a:ea typeface="ＭＳ Ｐゴシック"/>
              <a:cs typeface="+mn-cs"/>
            </a:rPr>
            <a:t>類似団体平均値</a:t>
          </a:r>
          <a:r>
            <a:rPr kumimoji="1" lang="en-US" altLang="ja-JP" sz="1200">
              <a:solidFill>
                <a:sysClr val="windowText" lastClr="000000"/>
              </a:solidFill>
              <a:effectLst/>
              <a:latin typeface="ＭＳ Ｐゴシック"/>
              <a:ea typeface="ＭＳ Ｐゴシック"/>
              <a:cs typeface="+mn-cs"/>
            </a:rPr>
            <a:t>98.9pt</a:t>
          </a:r>
          <a:r>
            <a:rPr kumimoji="1" lang="ja-JP" altLang="ja-JP" sz="1200">
              <a:solidFill>
                <a:sysClr val="windowText" lastClr="000000"/>
              </a:solidFill>
              <a:effectLst/>
              <a:latin typeface="ＭＳ Ｐゴシック"/>
              <a:ea typeface="ＭＳ Ｐゴシック"/>
              <a:cs typeface="+mn-cs"/>
            </a:rPr>
            <a:t>より</a:t>
          </a:r>
          <a:r>
            <a:rPr kumimoji="1" lang="en-US" altLang="ja-JP" sz="1200">
              <a:solidFill>
                <a:sysClr val="windowText" lastClr="000000"/>
              </a:solidFill>
              <a:effectLst/>
              <a:latin typeface="ＭＳ Ｐゴシック"/>
              <a:ea typeface="ＭＳ Ｐゴシック"/>
              <a:cs typeface="+mn-cs"/>
            </a:rPr>
            <a:t>0.3pt</a:t>
          </a:r>
          <a:r>
            <a:rPr kumimoji="1" lang="ja-JP" altLang="ja-JP" sz="1200">
              <a:solidFill>
                <a:sysClr val="windowText" lastClr="000000"/>
              </a:solidFill>
              <a:effectLst/>
              <a:latin typeface="ＭＳ Ｐゴシック"/>
              <a:ea typeface="ＭＳ Ｐゴシック"/>
              <a:cs typeface="+mn-cs"/>
            </a:rPr>
            <a:t>低い</a:t>
          </a:r>
          <a:r>
            <a:rPr kumimoji="1" lang="en-US" altLang="ja-JP" sz="1200">
              <a:solidFill>
                <a:sysClr val="windowText" lastClr="000000"/>
              </a:solidFill>
              <a:effectLst/>
              <a:latin typeface="ＭＳ Ｐゴシック"/>
              <a:ea typeface="ＭＳ Ｐゴシック"/>
              <a:cs typeface="+mn-cs"/>
            </a:rPr>
            <a:t>98.6pt</a:t>
          </a:r>
          <a:r>
            <a:rPr kumimoji="1" lang="ja-JP" altLang="ja-JP" sz="1200">
              <a:solidFill>
                <a:sysClr val="windowText" lastClr="000000"/>
              </a:solidFill>
              <a:effectLst/>
              <a:latin typeface="ＭＳ Ｐゴシック"/>
              <a:ea typeface="ＭＳ Ｐゴシック"/>
              <a:cs typeface="+mn-cs"/>
            </a:rPr>
            <a:t>、前年度と同数値</a:t>
          </a:r>
          <a:r>
            <a:rPr kumimoji="1" lang="ja-JP" altLang="ja-JP" sz="1200">
              <a:solidFill>
                <a:sysClr val="windowText" lastClr="000000"/>
              </a:solidFill>
              <a:effectLst/>
              <a:latin typeface="ＭＳ Ｐゴシック"/>
              <a:ea typeface="ＭＳ Ｐゴシック"/>
              <a:cs typeface="+mn-cs"/>
            </a:rPr>
            <a:t>となった。</a:t>
          </a:r>
          <a:r>
            <a:rPr kumimoji="1" lang="ja-JP" altLang="ja-JP" sz="1200">
              <a:solidFill>
                <a:sysClr val="windowText" lastClr="000000"/>
              </a:solidFill>
              <a:effectLst/>
              <a:latin typeface="ＭＳ Ｐゴシック"/>
              <a:ea typeface="ＭＳ Ｐゴシック"/>
              <a:cs typeface="+mn-cs"/>
            </a:rPr>
            <a:t>経験年数</a:t>
          </a:r>
          <a:r>
            <a:rPr kumimoji="1" lang="en-US" altLang="ja-JP" sz="1200">
              <a:solidFill>
                <a:sysClr val="windowText" lastClr="000000"/>
              </a:solidFill>
              <a:effectLst/>
              <a:latin typeface="ＭＳ Ｐゴシック"/>
              <a:ea typeface="ＭＳ Ｐゴシック"/>
              <a:cs typeface="+mn-cs"/>
            </a:rPr>
            <a:t>15</a:t>
          </a:r>
          <a:r>
            <a:rPr kumimoji="1" lang="ja-JP" altLang="ja-JP" sz="1200">
              <a:solidFill>
                <a:sysClr val="windowText" lastClr="000000"/>
              </a:solidFill>
              <a:effectLst/>
              <a:latin typeface="ＭＳ Ｐゴシック"/>
              <a:ea typeface="ＭＳ Ｐゴシック"/>
              <a:cs typeface="+mn-cs"/>
            </a:rPr>
            <a:t>年以上の各階層における新陳代謝や昇格抑制、国と比較して若年層の職員が少ないことにより主に若年層を対象とした給与引上げの影響を受けづらかったことが要因となっている。　</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現在の給与体系は年功序列を採用しているが、</a:t>
          </a:r>
          <a:r>
            <a:rPr kumimoji="1" lang="en-US" altLang="ja-JP" sz="1200">
              <a:solidFill>
                <a:sysClr val="windowText" lastClr="000000"/>
              </a:solidFill>
              <a:effectLst/>
              <a:latin typeface="ＭＳ Ｐゴシック"/>
              <a:ea typeface="ＭＳ Ｐゴシック"/>
              <a:cs typeface="+mn-cs"/>
            </a:rPr>
            <a:t>55</a:t>
          </a:r>
          <a:r>
            <a:rPr kumimoji="1" lang="ja-JP" altLang="ja-JP" sz="1200">
              <a:solidFill>
                <a:sysClr val="windowText" lastClr="000000"/>
              </a:solidFill>
              <a:effectLst/>
              <a:latin typeface="ＭＳ Ｐゴシック"/>
              <a:ea typeface="ＭＳ Ｐゴシック"/>
              <a:cs typeface="+mn-cs"/>
            </a:rPr>
            <a:t>歳以上の昇給を停止するなど、給与水準の抑制に努めている。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今後も計画的な正職員の採用に加え、職務職責に応じた人事制度の運用を推進し、人事評価の給与への反映など、勤務実績に応じた給与制度の構築に努める。</a:t>
          </a:r>
          <a:endParaRPr kumimoji="1" lang="ja-JP" altLang="en-US" sz="12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41" name="直線コネクタ 240"/>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0190"/>
    <xdr:sp macro="" textlink="">
      <xdr:nvSpPr>
        <xdr:cNvPr id="242" name="テキスト ボックス 241"/>
        <xdr:cNvSpPr txBox="1"/>
      </xdr:nvSpPr>
      <xdr:spPr>
        <a:xfrm>
          <a:off x="12065000" y="1518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3" name="直線コネクタ 242"/>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4" name="テキスト ボックス 243"/>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5" name="直線コネクタ 244"/>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6" name="テキスト ボックス 245"/>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7" name="直線コネクタ 246"/>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8" name="テキスト ボックス 247"/>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48920"/>
    <xdr:sp macro="" textlink="">
      <xdr:nvSpPr>
        <xdr:cNvPr id="250" name="テキスト ボックス 249"/>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114300</xdr:rowOff>
    </xdr:from>
    <xdr:to xmlns:xdr="http://schemas.openxmlformats.org/drawingml/2006/spreadsheetDrawing">
      <xdr:col>81</xdr:col>
      <xdr:colOff>44450</xdr:colOff>
      <xdr:row>89</xdr:row>
      <xdr:rowOff>21590</xdr:rowOff>
    </xdr:to>
    <xdr:cxnSp macro="">
      <xdr:nvCxnSpPr>
        <xdr:cNvPr id="252" name="直線コネクタ 251"/>
        <xdr:cNvCxnSpPr/>
      </xdr:nvCxnSpPr>
      <xdr:spPr>
        <a:xfrm flipV="1">
          <a:off x="17018000" y="14001750"/>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165100</xdr:rowOff>
    </xdr:from>
    <xdr:ext cx="762000" cy="259080"/>
    <xdr:sp macro="" textlink="">
      <xdr:nvSpPr>
        <xdr:cNvPr id="253" name="給与水準   （国との比較）最小値テキスト"/>
        <xdr:cNvSpPr txBox="1"/>
      </xdr:nvSpPr>
      <xdr:spPr>
        <a:xfrm>
          <a:off x="17106900" y="15252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21590</xdr:rowOff>
    </xdr:from>
    <xdr:to xmlns:xdr="http://schemas.openxmlformats.org/drawingml/2006/spreadsheetDrawing">
      <xdr:col>81</xdr:col>
      <xdr:colOff>133350</xdr:colOff>
      <xdr:row>89</xdr:row>
      <xdr:rowOff>21590</xdr:rowOff>
    </xdr:to>
    <xdr:cxnSp macro="">
      <xdr:nvCxnSpPr>
        <xdr:cNvPr id="254" name="直線コネクタ 253"/>
        <xdr:cNvCxnSpPr/>
      </xdr:nvCxnSpPr>
      <xdr:spPr>
        <a:xfrm>
          <a:off x="16929100" y="1528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29210</xdr:rowOff>
    </xdr:from>
    <xdr:ext cx="762000" cy="251460"/>
    <xdr:sp macro="" textlink="">
      <xdr:nvSpPr>
        <xdr:cNvPr id="255" name="給与水準   （国との比較）最大値テキスト"/>
        <xdr:cNvSpPr txBox="1"/>
      </xdr:nvSpPr>
      <xdr:spPr>
        <a:xfrm>
          <a:off x="17106900" y="13745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114300</xdr:rowOff>
    </xdr:from>
    <xdr:to xmlns:xdr="http://schemas.openxmlformats.org/drawingml/2006/spreadsheetDrawing">
      <xdr:col>81</xdr:col>
      <xdr:colOff>133350</xdr:colOff>
      <xdr:row>81</xdr:row>
      <xdr:rowOff>114300</xdr:rowOff>
    </xdr:to>
    <xdr:cxnSp macro="">
      <xdr:nvCxnSpPr>
        <xdr:cNvPr id="256" name="直線コネクタ 255"/>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106680</xdr:rowOff>
    </xdr:from>
    <xdr:to xmlns:xdr="http://schemas.openxmlformats.org/drawingml/2006/spreadsheetDrawing">
      <xdr:col>81</xdr:col>
      <xdr:colOff>44450</xdr:colOff>
      <xdr:row>84</xdr:row>
      <xdr:rowOff>106680</xdr:rowOff>
    </xdr:to>
    <xdr:cxnSp macro="">
      <xdr:nvCxnSpPr>
        <xdr:cNvPr id="257" name="直線コネクタ 256"/>
        <xdr:cNvCxnSpPr/>
      </xdr:nvCxnSpPr>
      <xdr:spPr>
        <a:xfrm>
          <a:off x="16179800" y="145084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100330</xdr:rowOff>
    </xdr:from>
    <xdr:ext cx="762000" cy="248920"/>
    <xdr:sp macro="" textlink="">
      <xdr:nvSpPr>
        <xdr:cNvPr id="258" name="給与水準   （国との比較）平均値テキスト"/>
        <xdr:cNvSpPr txBox="1"/>
      </xdr:nvSpPr>
      <xdr:spPr>
        <a:xfrm>
          <a:off x="17106900" y="1450213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128270</xdr:rowOff>
    </xdr:from>
    <xdr:to xmlns:xdr="http://schemas.openxmlformats.org/drawingml/2006/spreadsheetDrawing">
      <xdr:col>81</xdr:col>
      <xdr:colOff>95250</xdr:colOff>
      <xdr:row>85</xdr:row>
      <xdr:rowOff>58420</xdr:rowOff>
    </xdr:to>
    <xdr:sp macro="" textlink="">
      <xdr:nvSpPr>
        <xdr:cNvPr id="259" name="フローチャート: 判断 258"/>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106680</xdr:rowOff>
    </xdr:from>
    <xdr:to xmlns:xdr="http://schemas.openxmlformats.org/drawingml/2006/spreadsheetDrawing">
      <xdr:col>77</xdr:col>
      <xdr:colOff>44450</xdr:colOff>
      <xdr:row>85</xdr:row>
      <xdr:rowOff>7620</xdr:rowOff>
    </xdr:to>
    <xdr:cxnSp macro="">
      <xdr:nvCxnSpPr>
        <xdr:cNvPr id="260" name="直線コネクタ 259"/>
        <xdr:cNvCxnSpPr/>
      </xdr:nvCxnSpPr>
      <xdr:spPr>
        <a:xfrm flipV="1">
          <a:off x="15290800" y="145084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67310</xdr:rowOff>
    </xdr:from>
    <xdr:ext cx="736600" cy="259080"/>
    <xdr:sp macro="" textlink="">
      <xdr:nvSpPr>
        <xdr:cNvPr id="262" name="テキスト ボックス 261"/>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7620</xdr:rowOff>
    </xdr:from>
    <xdr:to xmlns:xdr="http://schemas.openxmlformats.org/drawingml/2006/spreadsheetDrawing">
      <xdr:col>72</xdr:col>
      <xdr:colOff>203200</xdr:colOff>
      <xdr:row>85</xdr:row>
      <xdr:rowOff>128270</xdr:rowOff>
    </xdr:to>
    <xdr:cxnSp macro="">
      <xdr:nvCxnSpPr>
        <xdr:cNvPr id="263" name="直線コネクタ 262"/>
        <xdr:cNvCxnSpPr/>
      </xdr:nvCxnSpPr>
      <xdr:spPr>
        <a:xfrm flipV="1">
          <a:off x="14401800" y="1458087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29210</xdr:rowOff>
    </xdr:from>
    <xdr:to xmlns:xdr="http://schemas.openxmlformats.org/drawingml/2006/spreadsheetDrawing">
      <xdr:col>73</xdr:col>
      <xdr:colOff>44450</xdr:colOff>
      <xdr:row>85</xdr:row>
      <xdr:rowOff>130810</xdr:rowOff>
    </xdr:to>
    <xdr:sp macro="" textlink="">
      <xdr:nvSpPr>
        <xdr:cNvPr id="264" name="フローチャート: 判断 263"/>
        <xdr:cNvSpPr/>
      </xdr:nvSpPr>
      <xdr:spPr>
        <a:xfrm>
          <a:off x="15240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115570</xdr:rowOff>
    </xdr:from>
    <xdr:ext cx="762000" cy="259080"/>
    <xdr:sp macro="" textlink="">
      <xdr:nvSpPr>
        <xdr:cNvPr id="265" name="テキスト ボックス 264"/>
        <xdr:cNvSpPr txBox="1"/>
      </xdr:nvSpPr>
      <xdr:spPr>
        <a:xfrm>
          <a:off x="14909800" y="14688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128270</xdr:rowOff>
    </xdr:from>
    <xdr:to xmlns:xdr="http://schemas.openxmlformats.org/drawingml/2006/spreadsheetDrawing">
      <xdr:col>68</xdr:col>
      <xdr:colOff>152400</xdr:colOff>
      <xdr:row>85</xdr:row>
      <xdr:rowOff>128270</xdr:rowOff>
    </xdr:to>
    <xdr:cxnSp macro="">
      <xdr:nvCxnSpPr>
        <xdr:cNvPr id="266" name="直線コネクタ 265"/>
        <xdr:cNvCxnSpPr/>
      </xdr:nvCxnSpPr>
      <xdr:spPr>
        <a:xfrm>
          <a:off x="13512800" y="14701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5080</xdr:rowOff>
    </xdr:from>
    <xdr:to xmlns:xdr="http://schemas.openxmlformats.org/drawingml/2006/spreadsheetDrawing">
      <xdr:col>68</xdr:col>
      <xdr:colOff>203200</xdr:colOff>
      <xdr:row>85</xdr:row>
      <xdr:rowOff>106680</xdr:rowOff>
    </xdr:to>
    <xdr:sp macro="" textlink="">
      <xdr:nvSpPr>
        <xdr:cNvPr id="267" name="フローチャート: 判断 266"/>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116840</xdr:rowOff>
    </xdr:from>
    <xdr:ext cx="762000" cy="259080"/>
    <xdr:sp macro="" textlink="">
      <xdr:nvSpPr>
        <xdr:cNvPr id="268" name="テキスト ボックス 267"/>
        <xdr:cNvSpPr txBox="1"/>
      </xdr:nvSpPr>
      <xdr:spPr>
        <a:xfrm>
          <a:off x="14020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53340</xdr:rowOff>
    </xdr:from>
    <xdr:to xmlns:xdr="http://schemas.openxmlformats.org/drawingml/2006/spreadsheetDrawing">
      <xdr:col>64</xdr:col>
      <xdr:colOff>152400</xdr:colOff>
      <xdr:row>85</xdr:row>
      <xdr:rowOff>154940</xdr:rowOff>
    </xdr:to>
    <xdr:sp macro="" textlink="">
      <xdr:nvSpPr>
        <xdr:cNvPr id="269" name="フローチャート: 判断 268"/>
        <xdr:cNvSpPr/>
      </xdr:nvSpPr>
      <xdr:spPr>
        <a:xfrm>
          <a:off x="13462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165100</xdr:rowOff>
    </xdr:from>
    <xdr:ext cx="762000" cy="259080"/>
    <xdr:sp macro="" textlink="">
      <xdr:nvSpPr>
        <xdr:cNvPr id="270" name="テキスト ボックス 269"/>
        <xdr:cNvSpPr txBox="1"/>
      </xdr:nvSpPr>
      <xdr:spPr>
        <a:xfrm>
          <a:off x="13131800" y="1439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55880</xdr:rowOff>
    </xdr:from>
    <xdr:to xmlns:xdr="http://schemas.openxmlformats.org/drawingml/2006/spreadsheetDrawing">
      <xdr:col>81</xdr:col>
      <xdr:colOff>95250</xdr:colOff>
      <xdr:row>84</xdr:row>
      <xdr:rowOff>157480</xdr:rowOff>
    </xdr:to>
    <xdr:sp macro="" textlink="">
      <xdr:nvSpPr>
        <xdr:cNvPr id="276" name="楕円 275"/>
        <xdr:cNvSpPr/>
      </xdr:nvSpPr>
      <xdr:spPr>
        <a:xfrm>
          <a:off x="169672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72390</xdr:rowOff>
    </xdr:from>
    <xdr:ext cx="762000" cy="259080"/>
    <xdr:sp macro="" textlink="">
      <xdr:nvSpPr>
        <xdr:cNvPr id="277" name="給与水準   （国との比較）該当値テキスト"/>
        <xdr:cNvSpPr txBox="1"/>
      </xdr:nvSpPr>
      <xdr:spPr>
        <a:xfrm>
          <a:off x="17106900" y="1430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55880</xdr:rowOff>
    </xdr:from>
    <xdr:to xmlns:xdr="http://schemas.openxmlformats.org/drawingml/2006/spreadsheetDrawing">
      <xdr:col>77</xdr:col>
      <xdr:colOff>95250</xdr:colOff>
      <xdr:row>84</xdr:row>
      <xdr:rowOff>157480</xdr:rowOff>
    </xdr:to>
    <xdr:sp macro="" textlink="">
      <xdr:nvSpPr>
        <xdr:cNvPr id="278" name="楕円 277"/>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167640</xdr:rowOff>
    </xdr:from>
    <xdr:ext cx="736600" cy="250190"/>
    <xdr:sp macro="" textlink="">
      <xdr:nvSpPr>
        <xdr:cNvPr id="279" name="テキスト ボックス 278"/>
        <xdr:cNvSpPr txBox="1"/>
      </xdr:nvSpPr>
      <xdr:spPr>
        <a:xfrm>
          <a:off x="15798800" y="1422654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128270</xdr:rowOff>
    </xdr:from>
    <xdr:to xmlns:xdr="http://schemas.openxmlformats.org/drawingml/2006/spreadsheetDrawing">
      <xdr:col>73</xdr:col>
      <xdr:colOff>44450</xdr:colOff>
      <xdr:row>85</xdr:row>
      <xdr:rowOff>58420</xdr:rowOff>
    </xdr:to>
    <xdr:sp macro="" textlink="">
      <xdr:nvSpPr>
        <xdr:cNvPr id="280" name="楕円 279"/>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68580</xdr:rowOff>
    </xdr:from>
    <xdr:ext cx="762000" cy="259080"/>
    <xdr:sp macro="" textlink="">
      <xdr:nvSpPr>
        <xdr:cNvPr id="281" name="テキスト ボックス 280"/>
        <xdr:cNvSpPr txBox="1"/>
      </xdr:nvSpPr>
      <xdr:spPr>
        <a:xfrm>
          <a:off x="14909800" y="1429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77470</xdr:rowOff>
    </xdr:from>
    <xdr:to xmlns:xdr="http://schemas.openxmlformats.org/drawingml/2006/spreadsheetDrawing">
      <xdr:col>68</xdr:col>
      <xdr:colOff>203200</xdr:colOff>
      <xdr:row>86</xdr:row>
      <xdr:rowOff>7620</xdr:rowOff>
    </xdr:to>
    <xdr:sp macro="" textlink="">
      <xdr:nvSpPr>
        <xdr:cNvPr id="282" name="楕円 281"/>
        <xdr:cNvSpPr/>
      </xdr:nvSpPr>
      <xdr:spPr>
        <a:xfrm>
          <a:off x="14351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163830</xdr:rowOff>
    </xdr:from>
    <xdr:ext cx="762000" cy="259080"/>
    <xdr:sp macro="" textlink="">
      <xdr:nvSpPr>
        <xdr:cNvPr id="283" name="テキスト ボックス 282"/>
        <xdr:cNvSpPr txBox="1"/>
      </xdr:nvSpPr>
      <xdr:spPr>
        <a:xfrm>
          <a:off x="14020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77470</xdr:rowOff>
    </xdr:from>
    <xdr:to xmlns:xdr="http://schemas.openxmlformats.org/drawingml/2006/spreadsheetDrawing">
      <xdr:col>64</xdr:col>
      <xdr:colOff>152400</xdr:colOff>
      <xdr:row>86</xdr:row>
      <xdr:rowOff>7620</xdr:rowOff>
    </xdr:to>
    <xdr:sp macro="" textlink="">
      <xdr:nvSpPr>
        <xdr:cNvPr id="284" name="楕円 283"/>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163830</xdr:rowOff>
    </xdr:from>
    <xdr:ext cx="762000" cy="259080"/>
    <xdr:sp macro="" textlink="">
      <xdr:nvSpPr>
        <xdr:cNvPr id="285" name="テキスト ボックス 284"/>
        <xdr:cNvSpPr txBox="1"/>
      </xdr:nvSpPr>
      <xdr:spPr>
        <a:xfrm>
          <a:off x="13131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37030" cy="353060"/>
    <xdr:sp macro="" textlink="">
      <xdr:nvSpPr>
        <xdr:cNvPr id="288" name="テキスト ボックス 287"/>
        <xdr:cNvSpPr txBox="1"/>
      </xdr:nvSpPr>
      <xdr:spPr>
        <a:xfrm>
          <a:off x="15736570" y="9163050"/>
          <a:ext cx="163703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solidFill>
                <a:schemeClr val="tx1"/>
              </a:solidFill>
              <a:effectLst/>
              <a:latin typeface="ＭＳ ゴシック"/>
              <a:ea typeface="ＭＳ ゴシック"/>
              <a:cs typeface="+mn-cs"/>
            </a:rPr>
            <a:t>　</a:t>
          </a:r>
          <a:r>
            <a:rPr kumimoji="1" lang="en-US" altLang="ja-JP" sz="1200">
              <a:solidFill>
                <a:sysClr val="windowText" lastClr="000000"/>
              </a:solidFill>
              <a:effectLst/>
              <a:latin typeface="ＭＳ Ｐゴシック"/>
              <a:ea typeface="ＭＳ Ｐゴシック"/>
              <a:cs typeface="+mn-cs"/>
            </a:rPr>
            <a:t>3</a:t>
          </a:r>
          <a:r>
            <a:rPr kumimoji="1" lang="ja-JP" altLang="ja-JP" sz="1200">
              <a:solidFill>
                <a:sysClr val="windowText" lastClr="000000"/>
              </a:solidFill>
              <a:effectLst/>
              <a:latin typeface="ＭＳ Ｐゴシック"/>
              <a:ea typeface="ＭＳ Ｐゴシック"/>
              <a:cs typeface="+mn-cs"/>
            </a:rPr>
            <a:t>度の市町合併を経験し、また、行政体制として総合支所方式を採用しているため、類似団体と比べて職員数が多い状況にある。</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第</a:t>
          </a:r>
          <a:r>
            <a:rPr kumimoji="1" lang="en-US" altLang="ja-JP" sz="1200">
              <a:solidFill>
                <a:sysClr val="windowText" lastClr="000000"/>
              </a:solidFill>
              <a:effectLst/>
              <a:latin typeface="ＭＳ Ｐゴシック"/>
              <a:ea typeface="ＭＳ Ｐゴシック"/>
              <a:cs typeface="+mn-cs"/>
            </a:rPr>
            <a:t>1</a:t>
          </a:r>
          <a:r>
            <a:rPr kumimoji="1" lang="ja-JP" altLang="ja-JP" sz="1200">
              <a:solidFill>
                <a:sysClr val="windowText" lastClr="000000"/>
              </a:solidFill>
              <a:effectLst/>
              <a:latin typeface="ＭＳ Ｐゴシック"/>
              <a:ea typeface="ＭＳ Ｐゴシック"/>
              <a:cs typeface="+mn-cs"/>
            </a:rPr>
            <a:t>次定員適正化計画（</a:t>
          </a:r>
          <a:r>
            <a:rPr kumimoji="1" lang="en-US" altLang="ja-JP" sz="1200">
              <a:solidFill>
                <a:sysClr val="windowText" lastClr="000000"/>
              </a:solidFill>
              <a:effectLst/>
              <a:latin typeface="ＭＳ Ｐゴシック"/>
              <a:ea typeface="ＭＳ Ｐゴシック"/>
              <a:cs typeface="+mn-cs"/>
            </a:rPr>
            <a:t>H27-H31</a:t>
          </a:r>
          <a:r>
            <a:rPr kumimoji="1" lang="ja-JP" altLang="ja-JP" sz="1200">
              <a:solidFill>
                <a:sysClr val="windowText" lastClr="000000"/>
              </a:solidFill>
              <a:effectLst/>
              <a:latin typeface="ＭＳ Ｐゴシック"/>
              <a:ea typeface="ＭＳ Ｐゴシック"/>
              <a:cs typeface="+mn-cs"/>
            </a:rPr>
            <a:t>）では目標を上回る職員数の削減を達成し、第</a:t>
          </a:r>
          <a:r>
            <a:rPr kumimoji="1" lang="en-US" altLang="ja-JP" sz="1200">
              <a:solidFill>
                <a:sysClr val="windowText" lastClr="000000"/>
              </a:solidFill>
              <a:effectLst/>
              <a:latin typeface="ＭＳ Ｐゴシック"/>
              <a:ea typeface="ＭＳ Ｐゴシック"/>
              <a:cs typeface="+mn-cs"/>
            </a:rPr>
            <a:t>2</a:t>
          </a:r>
          <a:r>
            <a:rPr kumimoji="1" lang="ja-JP" altLang="ja-JP" sz="1200">
              <a:solidFill>
                <a:sysClr val="windowText" lastClr="000000"/>
              </a:solidFill>
              <a:effectLst/>
              <a:latin typeface="ＭＳ Ｐゴシック"/>
              <a:ea typeface="ＭＳ Ｐゴシック"/>
              <a:cs typeface="+mn-cs"/>
            </a:rPr>
            <a:t>次定員適正化計画</a:t>
          </a:r>
          <a:r>
            <a:rPr kumimoji="1" lang="en-US" altLang="ja-JP" sz="1200">
              <a:solidFill>
                <a:sysClr val="windowText" lastClr="000000"/>
              </a:solidFill>
              <a:effectLst/>
              <a:latin typeface="ＭＳ Ｐゴシック"/>
              <a:ea typeface="ＭＳ Ｐゴシック"/>
              <a:cs typeface="+mn-cs"/>
            </a:rPr>
            <a:t>(R2-R6)</a:t>
          </a:r>
          <a:r>
            <a:rPr kumimoji="1" lang="ja-JP" altLang="ja-JP" sz="1200">
              <a:solidFill>
                <a:sysClr val="windowText" lastClr="000000"/>
              </a:solidFill>
              <a:effectLst/>
              <a:latin typeface="ＭＳ Ｐゴシック"/>
              <a:ea typeface="ＭＳ Ｐゴシック"/>
              <a:cs typeface="+mn-cs"/>
            </a:rPr>
            <a:t>においても更なる削減に向けて取り組んでおり、令和</a:t>
          </a:r>
          <a:r>
            <a:rPr kumimoji="1" lang="en-US" altLang="ja-JP" sz="1200">
              <a:solidFill>
                <a:sysClr val="windowText" lastClr="000000"/>
              </a:solidFill>
              <a:effectLst/>
              <a:latin typeface="ＭＳ Ｐゴシック"/>
              <a:ea typeface="ＭＳ Ｐゴシック"/>
              <a:cs typeface="+mn-cs"/>
            </a:rPr>
            <a:t>11</a:t>
          </a:r>
          <a:r>
            <a:rPr kumimoji="1" lang="ja-JP" altLang="ja-JP" sz="1200">
              <a:solidFill>
                <a:sysClr val="windowText" lastClr="000000"/>
              </a:solidFill>
              <a:effectLst/>
              <a:latin typeface="ＭＳ Ｐゴシック"/>
              <a:ea typeface="ＭＳ Ｐゴシック"/>
              <a:cs typeface="+mn-cs"/>
            </a:rPr>
            <a:t>年度の職員数で栃木県平均以内を目標に掲げているところである。</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職員数の多寡は人件費支出に直結し、財政運営や各財政指標へ大きな影響を与えるため、その改善は急務であるが、行政サービスの低下とならないよう見極めながら継続的な取組を続ける。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48285"/>
    <xdr:sp macro="" textlink="">
      <xdr:nvSpPr>
        <xdr:cNvPr id="309" name="テキスト ボックス 308"/>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0825"/>
    <xdr:sp macro="" textlink="">
      <xdr:nvSpPr>
        <xdr:cNvPr id="311" name="テキスト ボックス 310"/>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14605</xdr:rowOff>
    </xdr:from>
    <xdr:to xmlns:xdr="http://schemas.openxmlformats.org/drawingml/2006/spreadsheetDrawing">
      <xdr:col>81</xdr:col>
      <xdr:colOff>44450</xdr:colOff>
      <xdr:row>66</xdr:row>
      <xdr:rowOff>18415</xdr:rowOff>
    </xdr:to>
    <xdr:cxnSp macro="">
      <xdr:nvCxnSpPr>
        <xdr:cNvPr id="315" name="直線コネクタ 314"/>
        <xdr:cNvCxnSpPr/>
      </xdr:nvCxnSpPr>
      <xdr:spPr>
        <a:xfrm flipV="1">
          <a:off x="17018000" y="9958705"/>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161925</xdr:rowOff>
    </xdr:from>
    <xdr:ext cx="762000" cy="259080"/>
    <xdr:sp macro="" textlink="">
      <xdr:nvSpPr>
        <xdr:cNvPr id="316" name="定員管理の状況最小値テキスト"/>
        <xdr:cNvSpPr txBox="1"/>
      </xdr:nvSpPr>
      <xdr:spPr>
        <a:xfrm>
          <a:off x="17106900" y="1130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18415</xdr:rowOff>
    </xdr:from>
    <xdr:to xmlns:xdr="http://schemas.openxmlformats.org/drawingml/2006/spreadsheetDrawing">
      <xdr:col>81</xdr:col>
      <xdr:colOff>133350</xdr:colOff>
      <xdr:row>66</xdr:row>
      <xdr:rowOff>18415</xdr:rowOff>
    </xdr:to>
    <xdr:cxnSp macro="">
      <xdr:nvCxnSpPr>
        <xdr:cNvPr id="317" name="直線コネクタ 316"/>
        <xdr:cNvCxnSpPr/>
      </xdr:nvCxnSpPr>
      <xdr:spPr>
        <a:xfrm>
          <a:off x="16929100" y="1133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100965</xdr:rowOff>
    </xdr:from>
    <xdr:ext cx="762000" cy="248285"/>
    <xdr:sp macro="" textlink="">
      <xdr:nvSpPr>
        <xdr:cNvPr id="318" name="定員管理の状況最大値テキスト"/>
        <xdr:cNvSpPr txBox="1"/>
      </xdr:nvSpPr>
      <xdr:spPr>
        <a:xfrm>
          <a:off x="17106900" y="9702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14605</xdr:rowOff>
    </xdr:from>
    <xdr:to xmlns:xdr="http://schemas.openxmlformats.org/drawingml/2006/spreadsheetDrawing">
      <xdr:col>81</xdr:col>
      <xdr:colOff>133350</xdr:colOff>
      <xdr:row>58</xdr:row>
      <xdr:rowOff>14605</xdr:rowOff>
    </xdr:to>
    <xdr:cxnSp macro="">
      <xdr:nvCxnSpPr>
        <xdr:cNvPr id="319" name="直線コネクタ 318"/>
        <xdr:cNvCxnSpPr/>
      </xdr:nvCxnSpPr>
      <xdr:spPr>
        <a:xfrm>
          <a:off x="16929100" y="995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109220</xdr:rowOff>
    </xdr:from>
    <xdr:to xmlns:xdr="http://schemas.openxmlformats.org/drawingml/2006/spreadsheetDrawing">
      <xdr:col>81</xdr:col>
      <xdr:colOff>44450</xdr:colOff>
      <xdr:row>62</xdr:row>
      <xdr:rowOff>125095</xdr:rowOff>
    </xdr:to>
    <xdr:cxnSp macro="">
      <xdr:nvCxnSpPr>
        <xdr:cNvPr id="320" name="直線コネクタ 319"/>
        <xdr:cNvCxnSpPr/>
      </xdr:nvCxnSpPr>
      <xdr:spPr>
        <a:xfrm flipV="1">
          <a:off x="16179800" y="1073912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133350</xdr:rowOff>
    </xdr:from>
    <xdr:ext cx="762000" cy="250190"/>
    <xdr:sp macro="" textlink="">
      <xdr:nvSpPr>
        <xdr:cNvPr id="321" name="定員管理の状況平均値テキスト"/>
        <xdr:cNvSpPr txBox="1"/>
      </xdr:nvSpPr>
      <xdr:spPr>
        <a:xfrm>
          <a:off x="17106900" y="104203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116840</xdr:rowOff>
    </xdr:from>
    <xdr:to xmlns:xdr="http://schemas.openxmlformats.org/drawingml/2006/spreadsheetDrawing">
      <xdr:col>81</xdr:col>
      <xdr:colOff>95250</xdr:colOff>
      <xdr:row>62</xdr:row>
      <xdr:rowOff>46990</xdr:rowOff>
    </xdr:to>
    <xdr:sp macro="" textlink="">
      <xdr:nvSpPr>
        <xdr:cNvPr id="322" name="フローチャート: 判断 321"/>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125095</xdr:rowOff>
    </xdr:from>
    <xdr:to xmlns:xdr="http://schemas.openxmlformats.org/drawingml/2006/spreadsheetDrawing">
      <xdr:col>77</xdr:col>
      <xdr:colOff>44450</xdr:colOff>
      <xdr:row>63</xdr:row>
      <xdr:rowOff>9525</xdr:rowOff>
    </xdr:to>
    <xdr:cxnSp macro="">
      <xdr:nvCxnSpPr>
        <xdr:cNvPr id="323" name="直線コネクタ 322"/>
        <xdr:cNvCxnSpPr/>
      </xdr:nvCxnSpPr>
      <xdr:spPr>
        <a:xfrm flipV="1">
          <a:off x="15290800" y="1075499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151765</xdr:rowOff>
    </xdr:from>
    <xdr:to xmlns:xdr="http://schemas.openxmlformats.org/drawingml/2006/spreadsheetDrawing">
      <xdr:col>77</xdr:col>
      <xdr:colOff>95250</xdr:colOff>
      <xdr:row>61</xdr:row>
      <xdr:rowOff>81915</xdr:rowOff>
    </xdr:to>
    <xdr:sp macro="" textlink="">
      <xdr:nvSpPr>
        <xdr:cNvPr id="324" name="フローチャート: 判断 323"/>
        <xdr:cNvSpPr/>
      </xdr:nvSpPr>
      <xdr:spPr>
        <a:xfrm>
          <a:off x="16129000" y="1043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92075</xdr:rowOff>
    </xdr:from>
    <xdr:ext cx="736600" cy="259080"/>
    <xdr:sp macro="" textlink="">
      <xdr:nvSpPr>
        <xdr:cNvPr id="325" name="テキスト ボックス 324"/>
        <xdr:cNvSpPr txBox="1"/>
      </xdr:nvSpPr>
      <xdr:spPr>
        <a:xfrm>
          <a:off x="15798800" y="10207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9525</xdr:rowOff>
    </xdr:from>
    <xdr:to xmlns:xdr="http://schemas.openxmlformats.org/drawingml/2006/spreadsheetDrawing">
      <xdr:col>72</xdr:col>
      <xdr:colOff>203200</xdr:colOff>
      <xdr:row>63</xdr:row>
      <xdr:rowOff>17780</xdr:rowOff>
    </xdr:to>
    <xdr:cxnSp macro="">
      <xdr:nvCxnSpPr>
        <xdr:cNvPr id="326" name="直線コネクタ 325"/>
        <xdr:cNvCxnSpPr/>
      </xdr:nvCxnSpPr>
      <xdr:spPr>
        <a:xfrm flipV="1">
          <a:off x="14401800" y="108108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79375</xdr:rowOff>
    </xdr:from>
    <xdr:to xmlns:xdr="http://schemas.openxmlformats.org/drawingml/2006/spreadsheetDrawing">
      <xdr:col>73</xdr:col>
      <xdr:colOff>44450</xdr:colOff>
      <xdr:row>61</xdr:row>
      <xdr:rowOff>9525</xdr:rowOff>
    </xdr:to>
    <xdr:sp macro="" textlink="">
      <xdr:nvSpPr>
        <xdr:cNvPr id="327" name="フローチャート: 判断 326"/>
        <xdr:cNvSpPr/>
      </xdr:nvSpPr>
      <xdr:spPr>
        <a:xfrm>
          <a:off x="15240000" y="1036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19685</xdr:rowOff>
    </xdr:from>
    <xdr:ext cx="762000" cy="249555"/>
    <xdr:sp macro="" textlink="">
      <xdr:nvSpPr>
        <xdr:cNvPr id="328" name="テキスト ボックス 327"/>
        <xdr:cNvSpPr txBox="1"/>
      </xdr:nvSpPr>
      <xdr:spPr>
        <a:xfrm>
          <a:off x="14909800" y="10135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132715</xdr:rowOff>
    </xdr:from>
    <xdr:to xmlns:xdr="http://schemas.openxmlformats.org/drawingml/2006/spreadsheetDrawing">
      <xdr:col>68</xdr:col>
      <xdr:colOff>152400</xdr:colOff>
      <xdr:row>63</xdr:row>
      <xdr:rowOff>17780</xdr:rowOff>
    </xdr:to>
    <xdr:cxnSp macro="">
      <xdr:nvCxnSpPr>
        <xdr:cNvPr id="329" name="直線コネクタ 328"/>
        <xdr:cNvCxnSpPr/>
      </xdr:nvCxnSpPr>
      <xdr:spPr>
        <a:xfrm>
          <a:off x="13512800" y="1076261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170180</xdr:rowOff>
    </xdr:from>
    <xdr:to xmlns:xdr="http://schemas.openxmlformats.org/drawingml/2006/spreadsheetDrawing">
      <xdr:col>68</xdr:col>
      <xdr:colOff>203200</xdr:colOff>
      <xdr:row>60</xdr:row>
      <xdr:rowOff>100330</xdr:rowOff>
    </xdr:to>
    <xdr:sp macro="" textlink="">
      <xdr:nvSpPr>
        <xdr:cNvPr id="330" name="フローチャート: 判断 329"/>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110490</xdr:rowOff>
    </xdr:from>
    <xdr:ext cx="762000" cy="250190"/>
    <xdr:sp macro="" textlink="">
      <xdr:nvSpPr>
        <xdr:cNvPr id="331" name="テキスト ボックス 330"/>
        <xdr:cNvSpPr txBox="1"/>
      </xdr:nvSpPr>
      <xdr:spPr>
        <a:xfrm>
          <a:off x="14020800" y="100545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57785</xdr:rowOff>
    </xdr:from>
    <xdr:to xmlns:xdr="http://schemas.openxmlformats.org/drawingml/2006/spreadsheetDrawing">
      <xdr:col>64</xdr:col>
      <xdr:colOff>152400</xdr:colOff>
      <xdr:row>59</xdr:row>
      <xdr:rowOff>159385</xdr:rowOff>
    </xdr:to>
    <xdr:sp macro="" textlink="">
      <xdr:nvSpPr>
        <xdr:cNvPr id="332" name="フローチャート: 判断 331"/>
        <xdr:cNvSpPr/>
      </xdr:nvSpPr>
      <xdr:spPr>
        <a:xfrm>
          <a:off x="134620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169545</xdr:rowOff>
    </xdr:from>
    <xdr:ext cx="762000" cy="248285"/>
    <xdr:sp macro="" textlink="">
      <xdr:nvSpPr>
        <xdr:cNvPr id="333" name="テキスト ボックス 332"/>
        <xdr:cNvSpPr txBox="1"/>
      </xdr:nvSpPr>
      <xdr:spPr>
        <a:xfrm>
          <a:off x="13131800" y="99421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48920"/>
    <xdr:sp macro="" textlink="">
      <xdr:nvSpPr>
        <xdr:cNvPr id="334" name="テキスト ボックス 333"/>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48920"/>
    <xdr:sp macro="" textlink="">
      <xdr:nvSpPr>
        <xdr:cNvPr id="335" name="テキスト ボックス 334"/>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48920"/>
    <xdr:sp macro="" textlink="">
      <xdr:nvSpPr>
        <xdr:cNvPr id="336" name="テキスト ボックス 335"/>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48920"/>
    <xdr:sp macro="" textlink="">
      <xdr:nvSpPr>
        <xdr:cNvPr id="337" name="テキスト ボックス 336"/>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48920"/>
    <xdr:sp macro="" textlink="">
      <xdr:nvSpPr>
        <xdr:cNvPr id="338" name="テキスト ボックス 337"/>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57785</xdr:rowOff>
    </xdr:from>
    <xdr:to xmlns:xdr="http://schemas.openxmlformats.org/drawingml/2006/spreadsheetDrawing">
      <xdr:col>81</xdr:col>
      <xdr:colOff>95250</xdr:colOff>
      <xdr:row>62</xdr:row>
      <xdr:rowOff>159385</xdr:rowOff>
    </xdr:to>
    <xdr:sp macro="" textlink="">
      <xdr:nvSpPr>
        <xdr:cNvPr id="339" name="楕円 338"/>
        <xdr:cNvSpPr/>
      </xdr:nvSpPr>
      <xdr:spPr>
        <a:xfrm>
          <a:off x="169672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29845</xdr:rowOff>
    </xdr:from>
    <xdr:ext cx="762000" cy="250825"/>
    <xdr:sp macro="" textlink="">
      <xdr:nvSpPr>
        <xdr:cNvPr id="340" name="定員管理の状況該当値テキスト"/>
        <xdr:cNvSpPr txBox="1"/>
      </xdr:nvSpPr>
      <xdr:spPr>
        <a:xfrm>
          <a:off x="17106900" y="10659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74930</xdr:rowOff>
    </xdr:from>
    <xdr:to xmlns:xdr="http://schemas.openxmlformats.org/drawingml/2006/spreadsheetDrawing">
      <xdr:col>77</xdr:col>
      <xdr:colOff>95250</xdr:colOff>
      <xdr:row>63</xdr:row>
      <xdr:rowOff>4445</xdr:rowOff>
    </xdr:to>
    <xdr:sp macro="" textlink="">
      <xdr:nvSpPr>
        <xdr:cNvPr id="341" name="楕円 340"/>
        <xdr:cNvSpPr/>
      </xdr:nvSpPr>
      <xdr:spPr>
        <a:xfrm>
          <a:off x="16129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160655</xdr:rowOff>
    </xdr:from>
    <xdr:ext cx="736600" cy="259080"/>
    <xdr:sp macro="" textlink="">
      <xdr:nvSpPr>
        <xdr:cNvPr id="342" name="テキスト ボックス 341"/>
        <xdr:cNvSpPr txBox="1"/>
      </xdr:nvSpPr>
      <xdr:spPr>
        <a:xfrm>
          <a:off x="15798800" y="10790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130175</xdr:rowOff>
    </xdr:from>
    <xdr:to xmlns:xdr="http://schemas.openxmlformats.org/drawingml/2006/spreadsheetDrawing">
      <xdr:col>73</xdr:col>
      <xdr:colOff>44450</xdr:colOff>
      <xdr:row>63</xdr:row>
      <xdr:rowOff>60325</xdr:rowOff>
    </xdr:to>
    <xdr:sp macro="" textlink="">
      <xdr:nvSpPr>
        <xdr:cNvPr id="343" name="楕円 342"/>
        <xdr:cNvSpPr/>
      </xdr:nvSpPr>
      <xdr:spPr>
        <a:xfrm>
          <a:off x="15240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45085</xdr:rowOff>
    </xdr:from>
    <xdr:ext cx="762000" cy="258445"/>
    <xdr:sp macro="" textlink="">
      <xdr:nvSpPr>
        <xdr:cNvPr id="344" name="テキスト ボックス 343"/>
        <xdr:cNvSpPr txBox="1"/>
      </xdr:nvSpPr>
      <xdr:spPr>
        <a:xfrm>
          <a:off x="14909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138430</xdr:rowOff>
    </xdr:from>
    <xdr:to xmlns:xdr="http://schemas.openxmlformats.org/drawingml/2006/spreadsheetDrawing">
      <xdr:col>68</xdr:col>
      <xdr:colOff>203200</xdr:colOff>
      <xdr:row>63</xdr:row>
      <xdr:rowOff>68580</xdr:rowOff>
    </xdr:to>
    <xdr:sp macro="" textlink="">
      <xdr:nvSpPr>
        <xdr:cNvPr id="345" name="楕円 344"/>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53340</xdr:rowOff>
    </xdr:from>
    <xdr:ext cx="762000" cy="250190"/>
    <xdr:sp macro="" textlink="">
      <xdr:nvSpPr>
        <xdr:cNvPr id="346" name="テキスト ボックス 345"/>
        <xdr:cNvSpPr txBox="1"/>
      </xdr:nvSpPr>
      <xdr:spPr>
        <a:xfrm>
          <a:off x="14020800" y="10854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81915</xdr:rowOff>
    </xdr:from>
    <xdr:to xmlns:xdr="http://schemas.openxmlformats.org/drawingml/2006/spreadsheetDrawing">
      <xdr:col>64</xdr:col>
      <xdr:colOff>152400</xdr:colOff>
      <xdr:row>63</xdr:row>
      <xdr:rowOff>12065</xdr:rowOff>
    </xdr:to>
    <xdr:sp macro="" textlink="">
      <xdr:nvSpPr>
        <xdr:cNvPr id="347" name="楕円 346"/>
        <xdr:cNvSpPr/>
      </xdr:nvSpPr>
      <xdr:spPr>
        <a:xfrm>
          <a:off x="13462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168275</xdr:rowOff>
    </xdr:from>
    <xdr:ext cx="762000" cy="249555"/>
    <xdr:sp macro="" textlink="">
      <xdr:nvSpPr>
        <xdr:cNvPr id="348" name="テキスト ボックス 347"/>
        <xdr:cNvSpPr txBox="1"/>
      </xdr:nvSpPr>
      <xdr:spPr>
        <a:xfrm>
          <a:off x="13131800" y="10798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37030" cy="358775"/>
    <xdr:sp macro="" textlink="">
      <xdr:nvSpPr>
        <xdr:cNvPr id="351" name="テキスト ボックス 350"/>
        <xdr:cNvSpPr txBox="1"/>
      </xdr:nvSpPr>
      <xdr:spPr>
        <a:xfrm>
          <a:off x="15407640" y="535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令和6</a:t>
          </a:r>
          <a:r>
            <a:rPr kumimoji="1" lang="ja-JP" altLang="ja-JP" sz="1200">
              <a:solidFill>
                <a:sysClr val="windowText" lastClr="000000"/>
              </a:solidFill>
              <a:effectLst/>
              <a:latin typeface="ＭＳ Ｐゴシック"/>
              <a:ea typeface="ＭＳ Ｐゴシック"/>
              <a:cs typeface="+mn-cs"/>
            </a:rPr>
            <a:t>年度の実質公債費率は、令和3年度単年度（7.2pt）が含まれなくなり、令和6年度単年度（7.9pt）が含まれるため</a:t>
          </a:r>
          <a:r>
            <a:rPr kumimoji="1" lang="ja-JP" altLang="ja-JP" sz="1200">
              <a:solidFill>
                <a:sysClr val="windowText" lastClr="000000"/>
              </a:solidFill>
              <a:effectLst/>
              <a:latin typeface="ＭＳ Ｐゴシック"/>
              <a:ea typeface="ＭＳ Ｐゴシック"/>
              <a:cs typeface="+mn-cs"/>
            </a:rPr>
            <a:t>前年度と比較して</a:t>
          </a:r>
          <a:r>
            <a:rPr kumimoji="1" lang="en-US" altLang="ja-JP" sz="1200">
              <a:solidFill>
                <a:sysClr val="windowText" lastClr="000000"/>
              </a:solidFill>
              <a:effectLst/>
              <a:latin typeface="ＭＳ Ｐゴシック"/>
              <a:ea typeface="ＭＳ Ｐゴシック"/>
              <a:cs typeface="+mn-cs"/>
            </a:rPr>
            <a:t>0.2pt上昇</a:t>
          </a:r>
          <a:r>
            <a:rPr kumimoji="1" lang="ja-JP" altLang="ja-JP" sz="1200">
              <a:solidFill>
                <a:sysClr val="windowText" lastClr="000000"/>
              </a:solidFill>
              <a:effectLst/>
              <a:latin typeface="ＭＳ Ｐゴシック"/>
              <a:ea typeface="ＭＳ Ｐゴシック"/>
              <a:cs typeface="+mn-cs"/>
            </a:rPr>
            <a:t>した。</a:t>
          </a:r>
          <a:endParaRPr kumimoji="1" lang="en-US" altLang="ja-JP" sz="1200">
            <a:solidFill>
              <a:sysClr val="windowText" lastClr="000000"/>
            </a:solidFill>
            <a:effectLst/>
            <a:latin typeface="ＭＳ Ｐゴシック"/>
            <a:ea typeface="ＭＳ Ｐゴシック"/>
            <a:cs typeface="+mn-cs"/>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令和6</a:t>
          </a:r>
          <a:r>
            <a:rPr kumimoji="1" lang="ja-JP" altLang="ja-JP" sz="1200">
              <a:solidFill>
                <a:sysClr val="windowText" lastClr="000000"/>
              </a:solidFill>
              <a:effectLst/>
              <a:latin typeface="ＭＳ Ｐゴシック"/>
              <a:ea typeface="ＭＳ Ｐゴシック"/>
              <a:cs typeface="+mn-cs"/>
            </a:rPr>
            <a:t>年度単年度としては、PFI事業によって施行している新斎場整備運営事業における支出が公債費に準ずる債務負担行為に係るものとして300百万円減少したため、前年度に比べ2.3ptの減となったが、</a:t>
          </a:r>
          <a:r>
            <a:rPr kumimoji="1" lang="ja-JP" altLang="ja-JP" sz="1200">
              <a:solidFill>
                <a:sysClr val="windowText" lastClr="000000"/>
              </a:solidFill>
              <a:effectLst/>
              <a:latin typeface="ＭＳ Ｐゴシック"/>
              <a:ea typeface="ＭＳ Ｐゴシック"/>
              <a:cs typeface="+mn-cs"/>
            </a:rPr>
            <a:t>類似団体平均値と比べると依然として高い状況にある。</a:t>
          </a:r>
          <a:endParaRPr lang="ja-JP" altLang="ja-JP" sz="1200">
            <a:solidFill>
              <a:srgbClr val="FF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今後も大型建設事業による地方債発行および付随した元利償還金の増大が予想されることから、適正な償還年限の設定を徹底し、指数悪化の防止に努める。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5" name="直線コネクタ 364"/>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6" name="テキスト ボックス 365"/>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7" name="直線コネクタ 366"/>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8" name="テキスト ボックス 367"/>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9" name="直線コネクタ 368"/>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49555"/>
    <xdr:sp macro="" textlink="">
      <xdr:nvSpPr>
        <xdr:cNvPr id="370" name="テキスト ボックス 369"/>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1" name="直線コネクタ 370"/>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0825"/>
    <xdr:sp macro="" textlink="">
      <xdr:nvSpPr>
        <xdr:cNvPr id="372" name="テキスト ボックス 371"/>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3" name="直線コネクタ 372"/>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4" name="テキスト ボックス 373"/>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5" name="直線コネクタ 374"/>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9525</xdr:rowOff>
    </xdr:from>
    <xdr:to xmlns:xdr="http://schemas.openxmlformats.org/drawingml/2006/spreadsheetDrawing">
      <xdr:col>81</xdr:col>
      <xdr:colOff>44450</xdr:colOff>
      <xdr:row>45</xdr:row>
      <xdr:rowOff>97790</xdr:rowOff>
    </xdr:to>
    <xdr:cxnSp macro="">
      <xdr:nvCxnSpPr>
        <xdr:cNvPr id="378" name="直線コネクタ 377"/>
        <xdr:cNvCxnSpPr/>
      </xdr:nvCxnSpPr>
      <xdr:spPr>
        <a:xfrm flipV="1">
          <a:off x="17018000" y="635317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79"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0" name="直線コネクタ 379"/>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95885</xdr:rowOff>
    </xdr:from>
    <xdr:ext cx="762000" cy="259080"/>
    <xdr:sp macro="" textlink="">
      <xdr:nvSpPr>
        <xdr:cNvPr id="381" name="公債費負担の状況最大値テキスト"/>
        <xdr:cNvSpPr txBox="1"/>
      </xdr:nvSpPr>
      <xdr:spPr>
        <a:xfrm>
          <a:off x="17106900" y="6096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9525</xdr:rowOff>
    </xdr:from>
    <xdr:to xmlns:xdr="http://schemas.openxmlformats.org/drawingml/2006/spreadsheetDrawing">
      <xdr:col>81</xdr:col>
      <xdr:colOff>133350</xdr:colOff>
      <xdr:row>37</xdr:row>
      <xdr:rowOff>9525</xdr:rowOff>
    </xdr:to>
    <xdr:cxnSp macro="">
      <xdr:nvCxnSpPr>
        <xdr:cNvPr id="382" name="直線コネクタ 381"/>
        <xdr:cNvCxnSpPr/>
      </xdr:nvCxnSpPr>
      <xdr:spPr>
        <a:xfrm>
          <a:off x="16929100" y="6353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83820</xdr:rowOff>
    </xdr:from>
    <xdr:to xmlns:xdr="http://schemas.openxmlformats.org/drawingml/2006/spreadsheetDrawing">
      <xdr:col>81</xdr:col>
      <xdr:colOff>44450</xdr:colOff>
      <xdr:row>43</xdr:row>
      <xdr:rowOff>106680</xdr:rowOff>
    </xdr:to>
    <xdr:cxnSp macro="">
      <xdr:nvCxnSpPr>
        <xdr:cNvPr id="383" name="直線コネクタ 382"/>
        <xdr:cNvCxnSpPr/>
      </xdr:nvCxnSpPr>
      <xdr:spPr>
        <a:xfrm>
          <a:off x="16179800" y="74561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58420</xdr:rowOff>
    </xdr:from>
    <xdr:ext cx="762000" cy="259080"/>
    <xdr:sp macro="" textlink="">
      <xdr:nvSpPr>
        <xdr:cNvPr id="384" name="公債費負担の状況平均値テキスト"/>
        <xdr:cNvSpPr txBox="1"/>
      </xdr:nvSpPr>
      <xdr:spPr>
        <a:xfrm>
          <a:off x="17106900" y="6744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41910</xdr:rowOff>
    </xdr:from>
    <xdr:to xmlns:xdr="http://schemas.openxmlformats.org/drawingml/2006/spreadsheetDrawing">
      <xdr:col>81</xdr:col>
      <xdr:colOff>95250</xdr:colOff>
      <xdr:row>40</xdr:row>
      <xdr:rowOff>143510</xdr:rowOff>
    </xdr:to>
    <xdr:sp macro="" textlink="">
      <xdr:nvSpPr>
        <xdr:cNvPr id="385" name="フローチャート: 判断 384"/>
        <xdr:cNvSpPr/>
      </xdr:nvSpPr>
      <xdr:spPr>
        <a:xfrm>
          <a:off x="169672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26035</xdr:rowOff>
    </xdr:from>
    <xdr:to xmlns:xdr="http://schemas.openxmlformats.org/drawingml/2006/spreadsheetDrawing">
      <xdr:col>77</xdr:col>
      <xdr:colOff>44450</xdr:colOff>
      <xdr:row>43</xdr:row>
      <xdr:rowOff>83820</xdr:rowOff>
    </xdr:to>
    <xdr:cxnSp macro="">
      <xdr:nvCxnSpPr>
        <xdr:cNvPr id="386" name="直線コネクタ 385"/>
        <xdr:cNvCxnSpPr/>
      </xdr:nvCxnSpPr>
      <xdr:spPr>
        <a:xfrm>
          <a:off x="15290800" y="739838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6985</xdr:rowOff>
    </xdr:from>
    <xdr:to xmlns:xdr="http://schemas.openxmlformats.org/drawingml/2006/spreadsheetDrawing">
      <xdr:col>77</xdr:col>
      <xdr:colOff>95250</xdr:colOff>
      <xdr:row>40</xdr:row>
      <xdr:rowOff>109220</xdr:rowOff>
    </xdr:to>
    <xdr:sp macro="" textlink="">
      <xdr:nvSpPr>
        <xdr:cNvPr id="387" name="フローチャート: 判断 386"/>
        <xdr:cNvSpPr/>
      </xdr:nvSpPr>
      <xdr:spPr>
        <a:xfrm>
          <a:off x="161290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118745</xdr:rowOff>
    </xdr:from>
    <xdr:ext cx="736600" cy="259080"/>
    <xdr:sp macro="" textlink="">
      <xdr:nvSpPr>
        <xdr:cNvPr id="388" name="テキスト ボックス 387"/>
        <xdr:cNvSpPr txBox="1"/>
      </xdr:nvSpPr>
      <xdr:spPr>
        <a:xfrm>
          <a:off x="15798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26035</xdr:rowOff>
    </xdr:from>
    <xdr:to xmlns:xdr="http://schemas.openxmlformats.org/drawingml/2006/spreadsheetDrawing">
      <xdr:col>72</xdr:col>
      <xdr:colOff>203200</xdr:colOff>
      <xdr:row>43</xdr:row>
      <xdr:rowOff>72390</xdr:rowOff>
    </xdr:to>
    <xdr:cxnSp macro="">
      <xdr:nvCxnSpPr>
        <xdr:cNvPr id="389" name="直線コネクタ 388"/>
        <xdr:cNvCxnSpPr/>
      </xdr:nvCxnSpPr>
      <xdr:spPr>
        <a:xfrm flipV="1">
          <a:off x="14401800" y="73983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390" name="フローチャート: 判断 389"/>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2000" cy="259080"/>
    <xdr:sp macro="" textlink="">
      <xdr:nvSpPr>
        <xdr:cNvPr id="391" name="テキスト ボックス 390"/>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72390</xdr:rowOff>
    </xdr:from>
    <xdr:to xmlns:xdr="http://schemas.openxmlformats.org/drawingml/2006/spreadsheetDrawing">
      <xdr:col>68</xdr:col>
      <xdr:colOff>152400</xdr:colOff>
      <xdr:row>43</xdr:row>
      <xdr:rowOff>118110</xdr:rowOff>
    </xdr:to>
    <xdr:cxnSp macro="">
      <xdr:nvCxnSpPr>
        <xdr:cNvPr id="392" name="直線コネクタ 391"/>
        <xdr:cNvCxnSpPr/>
      </xdr:nvCxnSpPr>
      <xdr:spPr>
        <a:xfrm flipV="1">
          <a:off x="13512800" y="74447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6985</xdr:rowOff>
    </xdr:from>
    <xdr:to xmlns:xdr="http://schemas.openxmlformats.org/drawingml/2006/spreadsheetDrawing">
      <xdr:col>68</xdr:col>
      <xdr:colOff>203200</xdr:colOff>
      <xdr:row>40</xdr:row>
      <xdr:rowOff>109220</xdr:rowOff>
    </xdr:to>
    <xdr:sp macro="" textlink="">
      <xdr:nvSpPr>
        <xdr:cNvPr id="393" name="フローチャート: 判断 392"/>
        <xdr:cNvSpPr/>
      </xdr:nvSpPr>
      <xdr:spPr>
        <a:xfrm>
          <a:off x="14351000" y="6864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118745</xdr:rowOff>
    </xdr:from>
    <xdr:ext cx="762000" cy="259080"/>
    <xdr:sp macro="" textlink="">
      <xdr:nvSpPr>
        <xdr:cNvPr id="394" name="テキスト ボックス 393"/>
        <xdr:cNvSpPr txBox="1"/>
      </xdr:nvSpPr>
      <xdr:spPr>
        <a:xfrm>
          <a:off x="14020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53340</xdr:rowOff>
    </xdr:from>
    <xdr:to xmlns:xdr="http://schemas.openxmlformats.org/drawingml/2006/spreadsheetDrawing">
      <xdr:col>64</xdr:col>
      <xdr:colOff>152400</xdr:colOff>
      <xdr:row>40</xdr:row>
      <xdr:rowOff>154940</xdr:rowOff>
    </xdr:to>
    <xdr:sp macro="" textlink="">
      <xdr:nvSpPr>
        <xdr:cNvPr id="395" name="フローチャート: 判断 394"/>
        <xdr:cNvSpPr/>
      </xdr:nvSpPr>
      <xdr:spPr>
        <a:xfrm>
          <a:off x="1346200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165100</xdr:rowOff>
    </xdr:from>
    <xdr:ext cx="762000" cy="259080"/>
    <xdr:sp macro="" textlink="">
      <xdr:nvSpPr>
        <xdr:cNvPr id="396" name="テキスト ボックス 395"/>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55880</xdr:rowOff>
    </xdr:from>
    <xdr:to xmlns:xdr="http://schemas.openxmlformats.org/drawingml/2006/spreadsheetDrawing">
      <xdr:col>81</xdr:col>
      <xdr:colOff>95250</xdr:colOff>
      <xdr:row>43</xdr:row>
      <xdr:rowOff>157480</xdr:rowOff>
    </xdr:to>
    <xdr:sp macro="" textlink="">
      <xdr:nvSpPr>
        <xdr:cNvPr id="402" name="楕円 401"/>
        <xdr:cNvSpPr/>
      </xdr:nvSpPr>
      <xdr:spPr>
        <a:xfrm>
          <a:off x="16967200"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27940</xdr:rowOff>
    </xdr:from>
    <xdr:ext cx="762000" cy="259080"/>
    <xdr:sp macro="" textlink="">
      <xdr:nvSpPr>
        <xdr:cNvPr id="403" name="公債費負担の状況該当値テキスト"/>
        <xdr:cNvSpPr txBox="1"/>
      </xdr:nvSpPr>
      <xdr:spPr>
        <a:xfrm>
          <a:off x="17106900" y="7400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33020</xdr:rowOff>
    </xdr:from>
    <xdr:to xmlns:xdr="http://schemas.openxmlformats.org/drawingml/2006/spreadsheetDrawing">
      <xdr:col>77</xdr:col>
      <xdr:colOff>95250</xdr:colOff>
      <xdr:row>43</xdr:row>
      <xdr:rowOff>134620</xdr:rowOff>
    </xdr:to>
    <xdr:sp macro="" textlink="">
      <xdr:nvSpPr>
        <xdr:cNvPr id="404" name="楕円 403"/>
        <xdr:cNvSpPr/>
      </xdr:nvSpPr>
      <xdr:spPr>
        <a:xfrm>
          <a:off x="16129000" y="74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119380</xdr:rowOff>
    </xdr:from>
    <xdr:ext cx="736600" cy="259080"/>
    <xdr:sp macro="" textlink="">
      <xdr:nvSpPr>
        <xdr:cNvPr id="405" name="テキスト ボックス 404"/>
        <xdr:cNvSpPr txBox="1"/>
      </xdr:nvSpPr>
      <xdr:spPr>
        <a:xfrm>
          <a:off x="15798800" y="7491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146685</xdr:rowOff>
    </xdr:from>
    <xdr:to xmlns:xdr="http://schemas.openxmlformats.org/drawingml/2006/spreadsheetDrawing">
      <xdr:col>73</xdr:col>
      <xdr:colOff>44450</xdr:colOff>
      <xdr:row>43</xdr:row>
      <xdr:rowOff>76835</xdr:rowOff>
    </xdr:to>
    <xdr:sp macro="" textlink="">
      <xdr:nvSpPr>
        <xdr:cNvPr id="406" name="楕円 405"/>
        <xdr:cNvSpPr/>
      </xdr:nvSpPr>
      <xdr:spPr>
        <a:xfrm>
          <a:off x="15240000" y="7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61595</xdr:rowOff>
    </xdr:from>
    <xdr:ext cx="762000" cy="259080"/>
    <xdr:sp macro="" textlink="">
      <xdr:nvSpPr>
        <xdr:cNvPr id="407" name="テキスト ボックス 406"/>
        <xdr:cNvSpPr txBox="1"/>
      </xdr:nvSpPr>
      <xdr:spPr>
        <a:xfrm>
          <a:off x="14909800" y="743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21590</xdr:rowOff>
    </xdr:from>
    <xdr:to xmlns:xdr="http://schemas.openxmlformats.org/drawingml/2006/spreadsheetDrawing">
      <xdr:col>68</xdr:col>
      <xdr:colOff>203200</xdr:colOff>
      <xdr:row>43</xdr:row>
      <xdr:rowOff>123190</xdr:rowOff>
    </xdr:to>
    <xdr:sp macro="" textlink="">
      <xdr:nvSpPr>
        <xdr:cNvPr id="408" name="楕円 407"/>
        <xdr:cNvSpPr/>
      </xdr:nvSpPr>
      <xdr:spPr>
        <a:xfrm>
          <a:off x="14351000" y="739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107950</xdr:rowOff>
    </xdr:from>
    <xdr:ext cx="762000" cy="259080"/>
    <xdr:sp macro="" textlink="">
      <xdr:nvSpPr>
        <xdr:cNvPr id="409" name="テキスト ボックス 408"/>
        <xdr:cNvSpPr txBox="1"/>
      </xdr:nvSpPr>
      <xdr:spPr>
        <a:xfrm>
          <a:off x="14020800" y="748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67310</xdr:rowOff>
    </xdr:from>
    <xdr:to xmlns:xdr="http://schemas.openxmlformats.org/drawingml/2006/spreadsheetDrawing">
      <xdr:col>64</xdr:col>
      <xdr:colOff>152400</xdr:colOff>
      <xdr:row>43</xdr:row>
      <xdr:rowOff>168910</xdr:rowOff>
    </xdr:to>
    <xdr:sp macro="" textlink="">
      <xdr:nvSpPr>
        <xdr:cNvPr id="410" name="楕円 409"/>
        <xdr:cNvSpPr/>
      </xdr:nvSpPr>
      <xdr:spPr>
        <a:xfrm>
          <a:off x="134620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153670</xdr:rowOff>
    </xdr:from>
    <xdr:ext cx="762000" cy="259080"/>
    <xdr:sp macro="" textlink="">
      <xdr:nvSpPr>
        <xdr:cNvPr id="411" name="テキスト ボックス 410"/>
        <xdr:cNvSpPr txBox="1"/>
      </xdr:nvSpPr>
      <xdr:spPr>
        <a:xfrm>
          <a:off x="131318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37030" cy="358775"/>
    <xdr:sp macro="" textlink="">
      <xdr:nvSpPr>
        <xdr:cNvPr id="414" name="テキスト ボックス 413"/>
        <xdr:cNvSpPr txBox="1"/>
      </xdr:nvSpPr>
      <xdr:spPr>
        <a:xfrm>
          <a:off x="15324455" y="1543050"/>
          <a:ext cx="16370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今年度としては、一般廃棄物処理事業債等の発行により地方債現在高が3,100百万円増加したため</a:t>
          </a:r>
          <a:r>
            <a:rPr kumimoji="1" lang="ja-JP" altLang="ja-JP" sz="1200">
              <a:solidFill>
                <a:sysClr val="windowText" lastClr="000000"/>
              </a:solidFill>
              <a:effectLst/>
              <a:latin typeface="ＭＳ Ｐゴシック"/>
              <a:ea typeface="ＭＳ Ｐゴシック"/>
              <a:cs typeface="+mn-cs"/>
            </a:rPr>
            <a:t>、前年度</a:t>
          </a:r>
          <a:r>
            <a:rPr kumimoji="1" lang="ja-JP" altLang="en-US" sz="1200">
              <a:solidFill>
                <a:sysClr val="windowText" lastClr="000000"/>
              </a:solidFill>
              <a:effectLst/>
              <a:latin typeface="ＭＳ Ｐゴシック"/>
              <a:ea typeface="ＭＳ Ｐゴシック"/>
              <a:cs typeface="+mn-cs"/>
            </a:rPr>
            <a:t>より10.0</a:t>
          </a:r>
          <a:r>
            <a:rPr kumimoji="1" lang="en-US" altLang="ja-JP" sz="1200">
              <a:solidFill>
                <a:sysClr val="windowText" lastClr="000000"/>
              </a:solidFill>
              <a:effectLst/>
              <a:latin typeface="ＭＳ Ｐゴシック"/>
              <a:ea typeface="ＭＳ Ｐゴシック"/>
              <a:cs typeface="+mn-cs"/>
            </a:rPr>
            <a:t>pt増</a:t>
          </a:r>
          <a:r>
            <a:rPr kumimoji="1" lang="ja-JP" altLang="en-US" sz="1200">
              <a:solidFill>
                <a:sysClr val="windowText" lastClr="000000"/>
              </a:solidFill>
              <a:effectLst/>
              <a:latin typeface="ＭＳ Ｐゴシック"/>
              <a:ea typeface="ＭＳ Ｐゴシック"/>
              <a:cs typeface="+mn-cs"/>
            </a:rPr>
            <a:t>の23.2</a:t>
          </a:r>
          <a:r>
            <a:rPr kumimoji="1" lang="ja-JP" altLang="ja-JP" sz="1200">
              <a:solidFill>
                <a:sysClr val="windowText" lastClr="000000"/>
              </a:solidFill>
              <a:effectLst/>
              <a:latin typeface="ＭＳ Ｐゴシック"/>
              <a:ea typeface="ＭＳ Ｐゴシック"/>
              <a:cs typeface="+mn-cs"/>
            </a:rPr>
            <a:t>となった。</a:t>
          </a:r>
          <a:r>
            <a:rPr kumimoji="1" lang="ja-JP" altLang="ja-JP" sz="1200">
              <a:solidFill>
                <a:sysClr val="windowText" lastClr="000000"/>
              </a:solidFill>
              <a:effectLst/>
              <a:latin typeface="ＭＳ Ｐゴシック"/>
              <a:ea typeface="ＭＳ Ｐゴシック"/>
              <a:cs typeface="+mn-cs"/>
            </a:rPr>
            <a:t>類似団体平均値と比べると依然として高い状況にある。</a:t>
          </a:r>
          <a:endParaRPr lang="ja-JP" altLang="ja-JP" sz="1200">
            <a:solidFill>
              <a:sysClr val="windowText" lastClr="000000"/>
            </a:solidFill>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今後も文化会館の大規模改修や学校給食センター整備事業等の大型建設事業が控えているため、地方債残高は増加する見込みであり、公債費等義務的経費の削減を中心とする行財政改革を進め、財政の健全化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5" name="テキスト ボックス 424"/>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8" name="直線コネクタ 427"/>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29" name="テキスト ボックス 428"/>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0" name="直線コネクタ 429"/>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1" name="テキスト ボックス 430"/>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2" name="直線コネクタ 431"/>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3" name="テキスト ボックス 432"/>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4" name="直線コネクタ 433"/>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5" name="テキスト ボックス 434"/>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20955</xdr:rowOff>
    </xdr:to>
    <xdr:cxnSp macro="">
      <xdr:nvCxnSpPr>
        <xdr:cNvPr id="438" name="直線コネクタ 437"/>
        <xdr:cNvCxnSpPr/>
      </xdr:nvCxnSpPr>
      <xdr:spPr>
        <a:xfrm flipV="1">
          <a:off x="17018000" y="2451100"/>
          <a:ext cx="0" cy="1513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164465</xdr:rowOff>
    </xdr:from>
    <xdr:ext cx="762000" cy="259080"/>
    <xdr:sp macro="" textlink="">
      <xdr:nvSpPr>
        <xdr:cNvPr id="439" name="将来負担の状況最小値テキスト"/>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20955</xdr:rowOff>
    </xdr:from>
    <xdr:to xmlns:xdr="http://schemas.openxmlformats.org/drawingml/2006/spreadsheetDrawing">
      <xdr:col>81</xdr:col>
      <xdr:colOff>133350</xdr:colOff>
      <xdr:row>23</xdr:row>
      <xdr:rowOff>20955</xdr:rowOff>
    </xdr:to>
    <xdr:cxnSp macro="">
      <xdr:nvCxnSpPr>
        <xdr:cNvPr id="440" name="直線コネクタ 439"/>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86360</xdr:rowOff>
    </xdr:from>
    <xdr:ext cx="762000" cy="251460"/>
    <xdr:sp macro="" textlink="">
      <xdr:nvSpPr>
        <xdr:cNvPr id="441" name="将来負担の状況最大値テキスト"/>
        <xdr:cNvSpPr txBox="1"/>
      </xdr:nvSpPr>
      <xdr:spPr>
        <a:xfrm>
          <a:off x="17106900" y="214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2" name="直線コネクタ 441"/>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6985</xdr:rowOff>
    </xdr:from>
    <xdr:to xmlns:xdr="http://schemas.openxmlformats.org/drawingml/2006/spreadsheetDrawing">
      <xdr:col>81</xdr:col>
      <xdr:colOff>44450</xdr:colOff>
      <xdr:row>15</xdr:row>
      <xdr:rowOff>103505</xdr:rowOff>
    </xdr:to>
    <xdr:cxnSp macro="">
      <xdr:nvCxnSpPr>
        <xdr:cNvPr id="443" name="直線コネクタ 442"/>
        <xdr:cNvCxnSpPr/>
      </xdr:nvCxnSpPr>
      <xdr:spPr>
        <a:xfrm>
          <a:off x="16179800" y="257873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29210</xdr:rowOff>
    </xdr:from>
    <xdr:ext cx="762000" cy="251460"/>
    <xdr:sp macro="" textlink="">
      <xdr:nvSpPr>
        <xdr:cNvPr id="444" name="将来負担の状況平均値テキスト"/>
        <xdr:cNvSpPr txBox="1"/>
      </xdr:nvSpPr>
      <xdr:spPr>
        <a:xfrm>
          <a:off x="17106900" y="22580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6985</xdr:rowOff>
    </xdr:from>
    <xdr:to xmlns:xdr="http://schemas.openxmlformats.org/drawingml/2006/spreadsheetDrawing">
      <xdr:col>77</xdr:col>
      <xdr:colOff>44450</xdr:colOff>
      <xdr:row>15</xdr:row>
      <xdr:rowOff>81280</xdr:rowOff>
    </xdr:to>
    <xdr:cxnSp macro="">
      <xdr:nvCxnSpPr>
        <xdr:cNvPr id="446" name="直線コネクタ 445"/>
        <xdr:cNvCxnSpPr/>
      </xdr:nvCxnSpPr>
      <xdr:spPr>
        <a:xfrm flipV="1">
          <a:off x="15290800" y="257873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0</xdr:rowOff>
    </xdr:from>
    <xdr:to xmlns:xdr="http://schemas.openxmlformats.org/drawingml/2006/spreadsheetDrawing">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111760</xdr:rowOff>
    </xdr:from>
    <xdr:ext cx="736600" cy="248920"/>
    <xdr:sp macro="" textlink="">
      <xdr:nvSpPr>
        <xdr:cNvPr id="448" name="テキスト ボックス 447"/>
        <xdr:cNvSpPr txBox="1"/>
      </xdr:nvSpPr>
      <xdr:spPr>
        <a:xfrm>
          <a:off x="15798800" y="21691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81280</xdr:rowOff>
    </xdr:from>
    <xdr:to xmlns:xdr="http://schemas.openxmlformats.org/drawingml/2006/spreadsheetDrawing">
      <xdr:col>72</xdr:col>
      <xdr:colOff>203200</xdr:colOff>
      <xdr:row>15</xdr:row>
      <xdr:rowOff>81280</xdr:rowOff>
    </xdr:to>
    <xdr:cxnSp macro="">
      <xdr:nvCxnSpPr>
        <xdr:cNvPr id="449" name="直線コネクタ 448"/>
        <xdr:cNvCxnSpPr/>
      </xdr:nvCxnSpPr>
      <xdr:spPr>
        <a:xfrm>
          <a:off x="14401800" y="26530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0</xdr:rowOff>
    </xdr:from>
    <xdr:to xmlns:xdr="http://schemas.openxmlformats.org/drawingml/2006/spreadsheetDrawing">
      <xdr:col>73</xdr:col>
      <xdr:colOff>44450</xdr:colOff>
      <xdr:row>14</xdr:row>
      <xdr:rowOff>101600</xdr:rowOff>
    </xdr:to>
    <xdr:sp macro="" textlink="">
      <xdr:nvSpPr>
        <xdr:cNvPr id="450" name="フローチャート: 判断 44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111760</xdr:rowOff>
    </xdr:from>
    <xdr:ext cx="762000" cy="248920"/>
    <xdr:sp macro="" textlink="">
      <xdr:nvSpPr>
        <xdr:cNvPr id="451" name="テキスト ボックス 450"/>
        <xdr:cNvSpPr txBox="1"/>
      </xdr:nvSpPr>
      <xdr:spPr>
        <a:xfrm>
          <a:off x="14909800" y="2169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81280</xdr:rowOff>
    </xdr:from>
    <xdr:to xmlns:xdr="http://schemas.openxmlformats.org/drawingml/2006/spreadsheetDrawing">
      <xdr:col>68</xdr:col>
      <xdr:colOff>152400</xdr:colOff>
      <xdr:row>16</xdr:row>
      <xdr:rowOff>142240</xdr:rowOff>
    </xdr:to>
    <xdr:cxnSp macro="">
      <xdr:nvCxnSpPr>
        <xdr:cNvPr id="452" name="直線コネクタ 451"/>
        <xdr:cNvCxnSpPr/>
      </xdr:nvCxnSpPr>
      <xdr:spPr>
        <a:xfrm flipV="1">
          <a:off x="13512800" y="265303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14605</xdr:rowOff>
    </xdr:from>
    <xdr:to xmlns:xdr="http://schemas.openxmlformats.org/drawingml/2006/spreadsheetDrawing">
      <xdr:col>68</xdr:col>
      <xdr:colOff>203200</xdr:colOff>
      <xdr:row>14</xdr:row>
      <xdr:rowOff>116205</xdr:rowOff>
    </xdr:to>
    <xdr:sp macro="" textlink="">
      <xdr:nvSpPr>
        <xdr:cNvPr id="453" name="フローチャート: 判断 452"/>
        <xdr:cNvSpPr/>
      </xdr:nvSpPr>
      <xdr:spPr>
        <a:xfrm>
          <a:off x="14351000" y="241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126365</xdr:rowOff>
    </xdr:from>
    <xdr:ext cx="762000" cy="259080"/>
    <xdr:sp macro="" textlink="">
      <xdr:nvSpPr>
        <xdr:cNvPr id="454" name="テキスト ボックス 453"/>
        <xdr:cNvSpPr txBox="1"/>
      </xdr:nvSpPr>
      <xdr:spPr>
        <a:xfrm>
          <a:off x="140208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130175</xdr:rowOff>
    </xdr:from>
    <xdr:to xmlns:xdr="http://schemas.openxmlformats.org/drawingml/2006/spreadsheetDrawing">
      <xdr:col>64</xdr:col>
      <xdr:colOff>152400</xdr:colOff>
      <xdr:row>15</xdr:row>
      <xdr:rowOff>60325</xdr:rowOff>
    </xdr:to>
    <xdr:sp macro="" textlink="">
      <xdr:nvSpPr>
        <xdr:cNvPr id="455" name="フローチャート: 判断 454"/>
        <xdr:cNvSpPr/>
      </xdr:nvSpPr>
      <xdr:spPr>
        <a:xfrm>
          <a:off x="13462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70485</xdr:rowOff>
    </xdr:from>
    <xdr:ext cx="762000" cy="259080"/>
    <xdr:sp macro="" textlink="">
      <xdr:nvSpPr>
        <xdr:cNvPr id="456" name="テキスト ボックス 455"/>
        <xdr:cNvSpPr txBox="1"/>
      </xdr:nvSpPr>
      <xdr:spPr>
        <a:xfrm>
          <a:off x="13131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52705</xdr:rowOff>
    </xdr:from>
    <xdr:to xmlns:xdr="http://schemas.openxmlformats.org/drawingml/2006/spreadsheetDrawing">
      <xdr:col>81</xdr:col>
      <xdr:colOff>95250</xdr:colOff>
      <xdr:row>15</xdr:row>
      <xdr:rowOff>154940</xdr:rowOff>
    </xdr:to>
    <xdr:sp macro="" textlink="">
      <xdr:nvSpPr>
        <xdr:cNvPr id="462" name="楕円 461"/>
        <xdr:cNvSpPr/>
      </xdr:nvSpPr>
      <xdr:spPr>
        <a:xfrm>
          <a:off x="16967200" y="262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24765</xdr:rowOff>
    </xdr:from>
    <xdr:ext cx="762000" cy="259080"/>
    <xdr:sp macro="" textlink="">
      <xdr:nvSpPr>
        <xdr:cNvPr id="463" name="将来負担の状況該当値テキスト"/>
        <xdr:cNvSpPr txBox="1"/>
      </xdr:nvSpPr>
      <xdr:spPr>
        <a:xfrm>
          <a:off x="17106900" y="2596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127635</xdr:rowOff>
    </xdr:from>
    <xdr:to xmlns:xdr="http://schemas.openxmlformats.org/drawingml/2006/spreadsheetDrawing">
      <xdr:col>77</xdr:col>
      <xdr:colOff>95250</xdr:colOff>
      <xdr:row>15</xdr:row>
      <xdr:rowOff>57785</xdr:rowOff>
    </xdr:to>
    <xdr:sp macro="" textlink="">
      <xdr:nvSpPr>
        <xdr:cNvPr id="464" name="楕円 463"/>
        <xdr:cNvSpPr/>
      </xdr:nvSpPr>
      <xdr:spPr>
        <a:xfrm>
          <a:off x="16129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42545</xdr:rowOff>
    </xdr:from>
    <xdr:ext cx="736600" cy="249555"/>
    <xdr:sp macro="" textlink="">
      <xdr:nvSpPr>
        <xdr:cNvPr id="465" name="テキスト ボックス 464"/>
        <xdr:cNvSpPr txBox="1"/>
      </xdr:nvSpPr>
      <xdr:spPr>
        <a:xfrm>
          <a:off x="15798800" y="261429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30480</xdr:rowOff>
    </xdr:from>
    <xdr:to xmlns:xdr="http://schemas.openxmlformats.org/drawingml/2006/spreadsheetDrawing">
      <xdr:col>73</xdr:col>
      <xdr:colOff>44450</xdr:colOff>
      <xdr:row>15</xdr:row>
      <xdr:rowOff>132080</xdr:rowOff>
    </xdr:to>
    <xdr:sp macro="" textlink="">
      <xdr:nvSpPr>
        <xdr:cNvPr id="466" name="楕円 465"/>
        <xdr:cNvSpPr/>
      </xdr:nvSpPr>
      <xdr:spPr>
        <a:xfrm>
          <a:off x="15240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116840</xdr:rowOff>
    </xdr:from>
    <xdr:ext cx="762000" cy="259080"/>
    <xdr:sp macro="" textlink="">
      <xdr:nvSpPr>
        <xdr:cNvPr id="467" name="テキスト ボックス 466"/>
        <xdr:cNvSpPr txBox="1"/>
      </xdr:nvSpPr>
      <xdr:spPr>
        <a:xfrm>
          <a:off x="149098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30480</xdr:rowOff>
    </xdr:from>
    <xdr:to xmlns:xdr="http://schemas.openxmlformats.org/drawingml/2006/spreadsheetDrawing">
      <xdr:col>68</xdr:col>
      <xdr:colOff>203200</xdr:colOff>
      <xdr:row>15</xdr:row>
      <xdr:rowOff>132080</xdr:rowOff>
    </xdr:to>
    <xdr:sp macro="" textlink="">
      <xdr:nvSpPr>
        <xdr:cNvPr id="468" name="楕円 467"/>
        <xdr:cNvSpPr/>
      </xdr:nvSpPr>
      <xdr:spPr>
        <a:xfrm>
          <a:off x="14351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116840</xdr:rowOff>
    </xdr:from>
    <xdr:ext cx="762000" cy="259080"/>
    <xdr:sp macro="" textlink="">
      <xdr:nvSpPr>
        <xdr:cNvPr id="469" name="テキスト ボックス 468"/>
        <xdr:cNvSpPr txBox="1"/>
      </xdr:nvSpPr>
      <xdr:spPr>
        <a:xfrm>
          <a:off x="14020800" y="268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91440</xdr:rowOff>
    </xdr:from>
    <xdr:to xmlns:xdr="http://schemas.openxmlformats.org/drawingml/2006/spreadsheetDrawing">
      <xdr:col>64</xdr:col>
      <xdr:colOff>152400</xdr:colOff>
      <xdr:row>17</xdr:row>
      <xdr:rowOff>21590</xdr:rowOff>
    </xdr:to>
    <xdr:sp macro="" textlink="">
      <xdr:nvSpPr>
        <xdr:cNvPr id="470" name="楕円 469"/>
        <xdr:cNvSpPr/>
      </xdr:nvSpPr>
      <xdr:spPr>
        <a:xfrm>
          <a:off x="1346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6350</xdr:rowOff>
    </xdr:from>
    <xdr:ext cx="762000" cy="251460"/>
    <xdr:sp macro="" textlink="">
      <xdr:nvSpPr>
        <xdr:cNvPr id="471" name="テキスト ボックス 470"/>
        <xdr:cNvSpPr txBox="1"/>
      </xdr:nvSpPr>
      <xdr:spPr>
        <a:xfrm>
          <a:off x="13131800" y="2921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2380" cy="251460"/>
    <xdr:sp macro="" textlink="">
      <xdr:nvSpPr>
        <xdr:cNvPr id="30" name="テキスト ボックス 29"/>
        <xdr:cNvSpPr txBox="1"/>
      </xdr:nvSpPr>
      <xdr:spPr>
        <a:xfrm>
          <a:off x="698500" y="3492500"/>
          <a:ext cx="8882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2500" cy="248920"/>
    <xdr:sp macro="" textlink="">
      <xdr:nvSpPr>
        <xdr:cNvPr id="31" name="テキスト ボックス 30"/>
        <xdr:cNvSpPr txBox="1"/>
      </xdr:nvSpPr>
      <xdr:spPr>
        <a:xfrm>
          <a:off x="698500" y="3746500"/>
          <a:ext cx="60325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17535" cy="259080"/>
    <xdr:sp macro="" textlink="">
      <xdr:nvSpPr>
        <xdr:cNvPr id="32" name="テキスト ボックス 31"/>
        <xdr:cNvSpPr txBox="1"/>
      </xdr:nvSpPr>
      <xdr:spPr>
        <a:xfrm>
          <a:off x="698500" y="4000500"/>
          <a:ext cx="821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0815" cy="259080"/>
    <xdr:sp macro="" textlink="">
      <xdr:nvSpPr>
        <xdr:cNvPr id="33" name="テキスト ボックス 32"/>
        <xdr:cNvSpPr txBox="1"/>
      </xdr:nvSpPr>
      <xdr:spPr>
        <a:xfrm>
          <a:off x="698500" y="4254500"/>
          <a:ext cx="170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職員数は11</a:t>
          </a:r>
          <a:r>
            <a:rPr kumimoji="1" lang="ja-JP" altLang="en-US" sz="1300">
              <a:solidFill>
                <a:sysClr val="windowText" lastClr="000000"/>
              </a:solidFill>
              <a:effectLst/>
              <a:latin typeface="ＭＳ Ｐゴシック"/>
              <a:ea typeface="ＭＳ Ｐゴシック"/>
              <a:cs typeface="+mn-cs"/>
            </a:rPr>
            <a:t>名減となり減少したものの、人事院勧告による支給率の大幅な増、会計年度任用職員の勤勉手当支給が開始された影響により人件費が大きく増額となったため、</a:t>
          </a:r>
          <a:r>
            <a:rPr kumimoji="1" lang="ja-JP" altLang="ja-JP" sz="1300">
              <a:solidFill>
                <a:sysClr val="windowText" lastClr="000000"/>
              </a:solidFill>
              <a:effectLst/>
              <a:latin typeface="ＭＳ Ｐゴシック"/>
              <a:ea typeface="ＭＳ Ｐゴシック"/>
              <a:cs typeface="+mn-cs"/>
            </a:rPr>
            <a:t>前年度と比較して</a:t>
          </a:r>
          <a:r>
            <a:rPr kumimoji="1" lang="en-US" altLang="ja-JP" sz="1300">
              <a:solidFill>
                <a:sysClr val="windowText" lastClr="000000"/>
              </a:solidFill>
              <a:effectLst/>
              <a:latin typeface="ＭＳ Ｐゴシック"/>
              <a:ea typeface="ＭＳ Ｐゴシック"/>
              <a:cs typeface="+mn-cs"/>
            </a:rPr>
            <a:t>0.6pt</a:t>
          </a:r>
          <a:r>
            <a:rPr kumimoji="1" lang="ja-JP" altLang="ja-JP" sz="1300">
              <a:solidFill>
                <a:sysClr val="windowText" lastClr="000000"/>
              </a:solidFill>
              <a:effectLst/>
              <a:latin typeface="ＭＳ Ｐゴシック"/>
              <a:ea typeface="ＭＳ Ｐゴシック"/>
              <a:cs typeface="+mn-cs"/>
            </a:rPr>
            <a:t>高い</a:t>
          </a:r>
          <a:r>
            <a:rPr kumimoji="1" lang="en-US" altLang="ja-JP" sz="1300">
              <a:solidFill>
                <a:sysClr val="windowText" lastClr="000000"/>
              </a:solidFill>
              <a:effectLst/>
              <a:latin typeface="ＭＳ Ｐゴシック"/>
              <a:ea typeface="ＭＳ Ｐゴシック"/>
              <a:cs typeface="+mn-cs"/>
            </a:rPr>
            <a:t>28.7</a:t>
          </a:r>
          <a:r>
            <a:rPr kumimoji="1" lang="ja-JP" altLang="ja-JP" sz="1300">
              <a:solidFill>
                <a:sysClr val="windowText" lastClr="000000"/>
              </a:solidFill>
              <a:effectLst/>
              <a:latin typeface="ＭＳ Ｐゴシック"/>
              <a:ea typeface="ＭＳ Ｐゴシック"/>
              <a:cs typeface="+mn-cs"/>
            </a:rPr>
            <a:t>％となった。令和6年度に策定された第3次栃木市定員適正化計画</a:t>
          </a:r>
          <a:r>
            <a:rPr kumimoji="1" lang="ja-JP" altLang="ja-JP" sz="1300">
              <a:solidFill>
                <a:sysClr val="windowText" lastClr="000000"/>
              </a:solidFill>
              <a:effectLst/>
              <a:latin typeface="ＭＳ Ｐゴシック"/>
              <a:ea typeface="ＭＳ Ｐゴシック"/>
              <a:cs typeface="+mn-cs"/>
            </a:rPr>
            <a:t>に基づき、職員数の確保に努めつつ、事務事業の見直しやデジタル化の推進を積極的に行い時間外の縮減を図ることで、人件費総額の抑制に努めたい。</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4480" cy="225425"/>
    <xdr:sp macro="" textlink="">
      <xdr:nvSpPr>
        <xdr:cNvPr id="45" name="テキスト ボックス 44"/>
        <xdr:cNvSpPr txBox="1"/>
      </xdr:nvSpPr>
      <xdr:spPr>
        <a:xfrm>
          <a:off x="723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4030" cy="250190"/>
    <xdr:sp macro="" textlink="">
      <xdr:nvSpPr>
        <xdr:cNvPr id="47" name="テキスト ボックス 46"/>
        <xdr:cNvSpPr txBox="1"/>
      </xdr:nvSpPr>
      <xdr:spPr>
        <a:xfrm>
          <a:off x="254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4030" cy="259080"/>
    <xdr:sp macro="" textlink="">
      <xdr:nvSpPr>
        <xdr:cNvPr id="49" name="テキスト ボックス 48"/>
        <xdr:cNvSpPr txBox="1"/>
      </xdr:nvSpPr>
      <xdr:spPr>
        <a:xfrm>
          <a:off x="254000" y="7033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4030" cy="259080"/>
    <xdr:sp macro="" textlink="">
      <xdr:nvSpPr>
        <xdr:cNvPr id="51" name="テキスト ボックス 50"/>
        <xdr:cNvSpPr txBox="1"/>
      </xdr:nvSpPr>
      <xdr:spPr>
        <a:xfrm>
          <a:off x="254000" y="6652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4030" cy="250190"/>
    <xdr:sp macro="" textlink="">
      <xdr:nvSpPr>
        <xdr:cNvPr id="53" name="テキスト ボックス 52"/>
        <xdr:cNvSpPr txBox="1"/>
      </xdr:nvSpPr>
      <xdr:spPr>
        <a:xfrm>
          <a:off x="254000" y="6271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4030" cy="259080"/>
    <xdr:sp macro="" textlink="">
      <xdr:nvSpPr>
        <xdr:cNvPr id="55" name="テキスト ボックス 54"/>
        <xdr:cNvSpPr txBox="1"/>
      </xdr:nvSpPr>
      <xdr:spPr>
        <a:xfrm>
          <a:off x="254000" y="589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4030" cy="259080"/>
    <xdr:sp macro="" textlink="">
      <xdr:nvSpPr>
        <xdr:cNvPr id="57" name="テキスト ボックス 56"/>
        <xdr:cNvSpPr txBox="1"/>
      </xdr:nvSpPr>
      <xdr:spPr>
        <a:xfrm>
          <a:off x="254000" y="5509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4030" cy="250190"/>
    <xdr:sp macro="" textlink="">
      <xdr:nvSpPr>
        <xdr:cNvPr id="59" name="テキスト ボックス 58"/>
        <xdr:cNvSpPr txBox="1"/>
      </xdr:nvSpPr>
      <xdr:spPr>
        <a:xfrm>
          <a:off x="254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xdr:rowOff>
    </xdr:from>
    <xdr:to xmlns:xdr="http://schemas.openxmlformats.org/drawingml/2006/spreadsheetDrawing">
      <xdr:col>24</xdr:col>
      <xdr:colOff>25400</xdr:colOff>
      <xdr:row>40</xdr:row>
      <xdr:rowOff>76200</xdr:rowOff>
    </xdr:to>
    <xdr:cxnSp macro="">
      <xdr:nvCxnSpPr>
        <xdr:cNvPr id="61" name="直線コネクタ 60"/>
        <xdr:cNvCxnSpPr/>
      </xdr:nvCxnSpPr>
      <xdr:spPr>
        <a:xfrm flipV="1">
          <a:off x="4826000" y="56642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48260</xdr:rowOff>
    </xdr:from>
    <xdr:ext cx="762000" cy="259080"/>
    <xdr:sp macro="" textlink="">
      <xdr:nvSpPr>
        <xdr:cNvPr id="62" name="人件費最小値テキスト"/>
        <xdr:cNvSpPr txBox="1"/>
      </xdr:nvSpPr>
      <xdr:spPr>
        <a:xfrm>
          <a:off x="49149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76200</xdr:rowOff>
    </xdr:from>
    <xdr:to xmlns:xdr="http://schemas.openxmlformats.org/drawingml/2006/spreadsheetDrawing">
      <xdr:col>24</xdr:col>
      <xdr:colOff>114300</xdr:colOff>
      <xdr:row>40</xdr:row>
      <xdr:rowOff>76200</xdr:rowOff>
    </xdr:to>
    <xdr:cxnSp macro="">
      <xdr:nvCxnSpPr>
        <xdr:cNvPr id="63" name="直線コネクタ 62"/>
        <xdr:cNvCxnSpPr/>
      </xdr:nvCxnSpPr>
      <xdr:spPr>
        <a:xfrm>
          <a:off x="4737100" y="693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92710</xdr:rowOff>
    </xdr:from>
    <xdr:ext cx="762000" cy="259080"/>
    <xdr:sp macro="" textlink="">
      <xdr:nvSpPr>
        <xdr:cNvPr id="64" name="人件費最大値テキスト"/>
        <xdr:cNvSpPr txBox="1"/>
      </xdr:nvSpPr>
      <xdr:spPr>
        <a:xfrm>
          <a:off x="4914900" y="540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xdr:rowOff>
    </xdr:from>
    <xdr:to xmlns:xdr="http://schemas.openxmlformats.org/drawingml/2006/spreadsheetDrawing">
      <xdr:col>24</xdr:col>
      <xdr:colOff>114300</xdr:colOff>
      <xdr:row>33</xdr:row>
      <xdr:rowOff>6350</xdr:rowOff>
    </xdr:to>
    <xdr:cxnSp macro="">
      <xdr:nvCxnSpPr>
        <xdr:cNvPr id="65" name="直線コネクタ 64"/>
        <xdr:cNvCxnSpPr/>
      </xdr:nvCxnSpPr>
      <xdr:spPr>
        <a:xfrm>
          <a:off x="47371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38100</xdr:rowOff>
    </xdr:from>
    <xdr:to xmlns:xdr="http://schemas.openxmlformats.org/drawingml/2006/spreadsheetDrawing">
      <xdr:col>24</xdr:col>
      <xdr:colOff>25400</xdr:colOff>
      <xdr:row>38</xdr:row>
      <xdr:rowOff>114300</xdr:rowOff>
    </xdr:to>
    <xdr:cxnSp macro="">
      <xdr:nvCxnSpPr>
        <xdr:cNvPr id="66" name="直線コネクタ 65"/>
        <xdr:cNvCxnSpPr/>
      </xdr:nvCxnSpPr>
      <xdr:spPr>
        <a:xfrm>
          <a:off x="3987800" y="65532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130810</xdr:rowOff>
    </xdr:from>
    <xdr:ext cx="762000" cy="259080"/>
    <xdr:sp macro="" textlink="">
      <xdr:nvSpPr>
        <xdr:cNvPr id="67" name="人件費平均値テキスト"/>
        <xdr:cNvSpPr txBox="1"/>
      </xdr:nvSpPr>
      <xdr:spPr>
        <a:xfrm>
          <a:off x="4914900" y="6131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114300</xdr:rowOff>
    </xdr:from>
    <xdr:to xmlns:xdr="http://schemas.openxmlformats.org/drawingml/2006/spreadsheetDrawing">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158750</xdr:rowOff>
    </xdr:from>
    <xdr:to xmlns:xdr="http://schemas.openxmlformats.org/drawingml/2006/spreadsheetDrawing">
      <xdr:col>19</xdr:col>
      <xdr:colOff>187325</xdr:colOff>
      <xdr:row>38</xdr:row>
      <xdr:rowOff>38100</xdr:rowOff>
    </xdr:to>
    <xdr:cxnSp macro="">
      <xdr:nvCxnSpPr>
        <xdr:cNvPr id="69" name="直線コネクタ 68"/>
        <xdr:cNvCxnSpPr/>
      </xdr:nvCxnSpPr>
      <xdr:spPr>
        <a:xfrm>
          <a:off x="3098800" y="6502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133350</xdr:rowOff>
    </xdr:from>
    <xdr:to xmlns:xdr="http://schemas.openxmlformats.org/drawingml/2006/spreadsheetDrawing">
      <xdr:col>20</xdr:col>
      <xdr:colOff>38100</xdr:colOff>
      <xdr:row>36</xdr:row>
      <xdr:rowOff>63500</xdr:rowOff>
    </xdr:to>
    <xdr:sp macro="" textlink="">
      <xdr:nvSpPr>
        <xdr:cNvPr id="70" name="フローチャート: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73660</xdr:rowOff>
    </xdr:from>
    <xdr:ext cx="722630" cy="259080"/>
    <xdr:sp macro="" textlink="">
      <xdr:nvSpPr>
        <xdr:cNvPr id="71" name="テキスト ボックス 70"/>
        <xdr:cNvSpPr txBox="1"/>
      </xdr:nvSpPr>
      <xdr:spPr>
        <a:xfrm>
          <a:off x="3606800" y="59029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57150</xdr:rowOff>
    </xdr:from>
    <xdr:to xmlns:xdr="http://schemas.openxmlformats.org/drawingml/2006/spreadsheetDrawing">
      <xdr:col>15</xdr:col>
      <xdr:colOff>98425</xdr:colOff>
      <xdr:row>37</xdr:row>
      <xdr:rowOff>158750</xdr:rowOff>
    </xdr:to>
    <xdr:cxnSp macro="">
      <xdr:nvCxnSpPr>
        <xdr:cNvPr id="72" name="直線コネクタ 71"/>
        <xdr:cNvCxnSpPr/>
      </xdr:nvCxnSpPr>
      <xdr:spPr>
        <a:xfrm>
          <a:off x="2209800" y="64008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120650</xdr:rowOff>
    </xdr:from>
    <xdr:to xmlns:xdr="http://schemas.openxmlformats.org/drawingml/2006/spreadsheetDrawing">
      <xdr:col>15</xdr:col>
      <xdr:colOff>149225</xdr:colOff>
      <xdr:row>36</xdr:row>
      <xdr:rowOff>50800</xdr:rowOff>
    </xdr:to>
    <xdr:sp macro="" textlink="">
      <xdr:nvSpPr>
        <xdr:cNvPr id="73" name="フローチャート: 判断 72"/>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60960</xdr:rowOff>
    </xdr:from>
    <xdr:ext cx="762000" cy="259080"/>
    <xdr:sp macro="" textlink="">
      <xdr:nvSpPr>
        <xdr:cNvPr id="74" name="テキスト ボックス 73"/>
        <xdr:cNvSpPr txBox="1"/>
      </xdr:nvSpPr>
      <xdr:spPr>
        <a:xfrm>
          <a:off x="27178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57150</xdr:rowOff>
    </xdr:from>
    <xdr:to xmlns:xdr="http://schemas.openxmlformats.org/drawingml/2006/spreadsheetDrawing">
      <xdr:col>11</xdr:col>
      <xdr:colOff>9525</xdr:colOff>
      <xdr:row>38</xdr:row>
      <xdr:rowOff>101600</xdr:rowOff>
    </xdr:to>
    <xdr:cxnSp macro="">
      <xdr:nvCxnSpPr>
        <xdr:cNvPr id="75" name="直線コネクタ 74"/>
        <xdr:cNvCxnSpPr/>
      </xdr:nvCxnSpPr>
      <xdr:spPr>
        <a:xfrm flipV="1">
          <a:off x="1320800" y="64008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57150</xdr:rowOff>
    </xdr:from>
    <xdr:to xmlns:xdr="http://schemas.openxmlformats.org/drawingml/2006/spreadsheetDrawing">
      <xdr:col>11</xdr:col>
      <xdr:colOff>60325</xdr:colOff>
      <xdr:row>35</xdr:row>
      <xdr:rowOff>158750</xdr:rowOff>
    </xdr:to>
    <xdr:sp macro="" textlink="">
      <xdr:nvSpPr>
        <xdr:cNvPr id="76" name="フローチャート: 判断 75"/>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168910</xdr:rowOff>
    </xdr:from>
    <xdr:ext cx="748030" cy="248920"/>
    <xdr:sp macro="" textlink="">
      <xdr:nvSpPr>
        <xdr:cNvPr id="77" name="テキスト ボックス 76"/>
        <xdr:cNvSpPr txBox="1"/>
      </xdr:nvSpPr>
      <xdr:spPr>
        <a:xfrm>
          <a:off x="1828800" y="582676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50800</xdr:rowOff>
    </xdr:from>
    <xdr:to xmlns:xdr="http://schemas.openxmlformats.org/drawingml/2006/spreadsheetDrawing">
      <xdr:col>6</xdr:col>
      <xdr:colOff>171450</xdr:colOff>
      <xdr:row>36</xdr:row>
      <xdr:rowOff>152400</xdr:rowOff>
    </xdr:to>
    <xdr:sp macro="" textlink="">
      <xdr:nvSpPr>
        <xdr:cNvPr id="78" name="フローチャート: 判断 77"/>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162560</xdr:rowOff>
    </xdr:from>
    <xdr:ext cx="748030" cy="259080"/>
    <xdr:sp macro="" textlink="">
      <xdr:nvSpPr>
        <xdr:cNvPr id="79" name="テキスト ボックス 78"/>
        <xdr:cNvSpPr txBox="1"/>
      </xdr:nvSpPr>
      <xdr:spPr>
        <a:xfrm>
          <a:off x="939800" y="5991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48030" cy="259080"/>
    <xdr:sp macro="" textlink="">
      <xdr:nvSpPr>
        <xdr:cNvPr id="82" name="テキスト ボックス 81"/>
        <xdr:cNvSpPr txBox="1"/>
      </xdr:nvSpPr>
      <xdr:spPr>
        <a:xfrm>
          <a:off x="2882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63500</xdr:rowOff>
    </xdr:from>
    <xdr:to xmlns:xdr="http://schemas.openxmlformats.org/drawingml/2006/spreadsheetDrawing">
      <xdr:col>24</xdr:col>
      <xdr:colOff>76200</xdr:colOff>
      <xdr:row>38</xdr:row>
      <xdr:rowOff>165100</xdr:rowOff>
    </xdr:to>
    <xdr:sp macro="" textlink="">
      <xdr:nvSpPr>
        <xdr:cNvPr id="85" name="楕円 84"/>
        <xdr:cNvSpPr/>
      </xdr:nvSpPr>
      <xdr:spPr>
        <a:xfrm>
          <a:off x="4775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35560</xdr:rowOff>
    </xdr:from>
    <xdr:ext cx="762000" cy="259080"/>
    <xdr:sp macro="" textlink="">
      <xdr:nvSpPr>
        <xdr:cNvPr id="86" name="人件費該当値テキスト"/>
        <xdr:cNvSpPr txBox="1"/>
      </xdr:nvSpPr>
      <xdr:spPr>
        <a:xfrm>
          <a:off x="4914900" y="655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158750</xdr:rowOff>
    </xdr:from>
    <xdr:to xmlns:xdr="http://schemas.openxmlformats.org/drawingml/2006/spreadsheetDrawing">
      <xdr:col>20</xdr:col>
      <xdr:colOff>38100</xdr:colOff>
      <xdr:row>38</xdr:row>
      <xdr:rowOff>88900</xdr:rowOff>
    </xdr:to>
    <xdr:sp macro="" textlink="">
      <xdr:nvSpPr>
        <xdr:cNvPr id="87" name="楕円 86"/>
        <xdr:cNvSpPr/>
      </xdr:nvSpPr>
      <xdr:spPr>
        <a:xfrm>
          <a:off x="3937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73660</xdr:rowOff>
    </xdr:from>
    <xdr:ext cx="722630" cy="259080"/>
    <xdr:sp macro="" textlink="">
      <xdr:nvSpPr>
        <xdr:cNvPr id="88" name="テキスト ボックス 87"/>
        <xdr:cNvSpPr txBox="1"/>
      </xdr:nvSpPr>
      <xdr:spPr>
        <a:xfrm>
          <a:off x="3606800" y="65887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107950</xdr:rowOff>
    </xdr:from>
    <xdr:to xmlns:xdr="http://schemas.openxmlformats.org/drawingml/2006/spreadsheetDrawing">
      <xdr:col>15</xdr:col>
      <xdr:colOff>149225</xdr:colOff>
      <xdr:row>38</xdr:row>
      <xdr:rowOff>38100</xdr:rowOff>
    </xdr:to>
    <xdr:sp macro="" textlink="">
      <xdr:nvSpPr>
        <xdr:cNvPr id="89" name="楕円 88"/>
        <xdr:cNvSpPr/>
      </xdr:nvSpPr>
      <xdr:spPr>
        <a:xfrm>
          <a:off x="3048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22860</xdr:rowOff>
    </xdr:from>
    <xdr:ext cx="762000" cy="259080"/>
    <xdr:sp macro="" textlink="">
      <xdr:nvSpPr>
        <xdr:cNvPr id="90" name="テキスト ボックス 89"/>
        <xdr:cNvSpPr txBox="1"/>
      </xdr:nvSpPr>
      <xdr:spPr>
        <a:xfrm>
          <a:off x="27178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6350</xdr:rowOff>
    </xdr:from>
    <xdr:to xmlns:xdr="http://schemas.openxmlformats.org/drawingml/2006/spreadsheetDrawing">
      <xdr:col>11</xdr:col>
      <xdr:colOff>60325</xdr:colOff>
      <xdr:row>37</xdr:row>
      <xdr:rowOff>107950</xdr:rowOff>
    </xdr:to>
    <xdr:sp macro="" textlink="">
      <xdr:nvSpPr>
        <xdr:cNvPr id="91" name="楕円 90"/>
        <xdr:cNvSpPr/>
      </xdr:nvSpPr>
      <xdr:spPr>
        <a:xfrm>
          <a:off x="2159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92710</xdr:rowOff>
    </xdr:from>
    <xdr:ext cx="748030" cy="259080"/>
    <xdr:sp macro="" textlink="">
      <xdr:nvSpPr>
        <xdr:cNvPr id="92" name="テキスト ボックス 91"/>
        <xdr:cNvSpPr txBox="1"/>
      </xdr:nvSpPr>
      <xdr:spPr>
        <a:xfrm>
          <a:off x="1828800" y="6436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50800</xdr:rowOff>
    </xdr:from>
    <xdr:to xmlns:xdr="http://schemas.openxmlformats.org/drawingml/2006/spreadsheetDrawing">
      <xdr:col>6</xdr:col>
      <xdr:colOff>171450</xdr:colOff>
      <xdr:row>38</xdr:row>
      <xdr:rowOff>152400</xdr:rowOff>
    </xdr:to>
    <xdr:sp macro="" textlink="">
      <xdr:nvSpPr>
        <xdr:cNvPr id="93" name="楕円 92"/>
        <xdr:cNvSpPr/>
      </xdr:nvSpPr>
      <xdr:spPr>
        <a:xfrm>
          <a:off x="1270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137160</xdr:rowOff>
    </xdr:from>
    <xdr:ext cx="748030" cy="259080"/>
    <xdr:sp macro="" textlink="">
      <xdr:nvSpPr>
        <xdr:cNvPr id="94" name="テキスト ボックス 93"/>
        <xdr:cNvSpPr txBox="1"/>
      </xdr:nvSpPr>
      <xdr:spPr>
        <a:xfrm>
          <a:off x="939800" y="66522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全国的な物価</a:t>
          </a:r>
          <a:r>
            <a:rPr kumimoji="1" lang="ja-JP" altLang="ja-JP" sz="1300">
              <a:solidFill>
                <a:sysClr val="windowText" lastClr="000000"/>
              </a:solidFill>
              <a:effectLst/>
              <a:latin typeface="ＭＳ Ｐゴシック"/>
              <a:ea typeface="ＭＳ Ｐゴシック"/>
              <a:cs typeface="+mn-cs"/>
            </a:rPr>
            <a:t>高騰により</a:t>
          </a:r>
          <a:r>
            <a:rPr kumimoji="1" lang="ja-JP" altLang="en-US" sz="1300">
              <a:solidFill>
                <a:sysClr val="windowText" lastClr="000000"/>
              </a:solidFill>
              <a:effectLst/>
              <a:latin typeface="ＭＳ Ｐゴシック"/>
              <a:ea typeface="ＭＳ Ｐゴシック"/>
              <a:cs typeface="+mn-cs"/>
            </a:rPr>
            <a:t>、燃料費、修繕料、材料費、</a:t>
          </a:r>
          <a:r>
            <a:rPr kumimoji="1" lang="ja-JP" altLang="ja-JP" sz="1300">
              <a:solidFill>
                <a:sysClr val="windowText" lastClr="000000"/>
              </a:solidFill>
              <a:effectLst/>
              <a:latin typeface="ＭＳ Ｐゴシック"/>
              <a:ea typeface="ＭＳ Ｐゴシック"/>
              <a:cs typeface="+mn-cs"/>
            </a:rPr>
            <a:t>委託料</a:t>
          </a:r>
          <a:r>
            <a:rPr kumimoji="1" lang="ja-JP" altLang="en-US" sz="1300">
              <a:solidFill>
                <a:sysClr val="windowText" lastClr="000000"/>
              </a:solidFill>
              <a:effectLst/>
              <a:latin typeface="ＭＳ Ｐゴシック"/>
              <a:ea typeface="ＭＳ Ｐゴシック"/>
              <a:cs typeface="+mn-cs"/>
            </a:rPr>
            <a:t>等</a:t>
          </a:r>
          <a:r>
            <a:rPr kumimoji="1" lang="ja-JP" altLang="ja-JP" sz="1300">
              <a:solidFill>
                <a:sysClr val="windowText" lastClr="000000"/>
              </a:solidFill>
              <a:effectLst/>
              <a:latin typeface="ＭＳ Ｐゴシック"/>
              <a:ea typeface="ＭＳ Ｐゴシック"/>
              <a:cs typeface="+mn-cs"/>
            </a:rPr>
            <a:t>が</a:t>
          </a:r>
          <a:r>
            <a:rPr kumimoji="1" lang="ja-JP" altLang="en-US" sz="1300">
              <a:solidFill>
                <a:sysClr val="windowText" lastClr="000000"/>
              </a:solidFill>
              <a:effectLst/>
              <a:latin typeface="ＭＳ Ｐゴシック"/>
              <a:ea typeface="ＭＳ Ｐゴシック"/>
              <a:cs typeface="+mn-cs"/>
            </a:rPr>
            <a:t>増加</a:t>
          </a:r>
          <a:r>
            <a:rPr kumimoji="1" lang="ja-JP" altLang="ja-JP" sz="1300">
              <a:solidFill>
                <a:sysClr val="windowText" lastClr="000000"/>
              </a:solidFill>
              <a:effectLst/>
              <a:latin typeface="ＭＳ Ｐゴシック"/>
              <a:ea typeface="ＭＳ Ｐゴシック"/>
              <a:cs typeface="+mn-cs"/>
            </a:rPr>
            <a:t>しており、前年度と比較して0.6</a:t>
          </a:r>
          <a:r>
            <a:rPr kumimoji="1" lang="en-US" altLang="ja-JP" sz="1300">
              <a:solidFill>
                <a:sysClr val="windowText" lastClr="000000"/>
              </a:solidFill>
              <a:effectLst/>
              <a:latin typeface="ＭＳ Ｐゴシック"/>
              <a:ea typeface="ＭＳ Ｐゴシック"/>
              <a:cs typeface="+mn-cs"/>
            </a:rPr>
            <a:t>pt</a:t>
          </a:r>
          <a:r>
            <a:rPr kumimoji="1" lang="ja-JP" altLang="ja-JP" sz="1300">
              <a:solidFill>
                <a:sysClr val="windowText" lastClr="000000"/>
              </a:solidFill>
              <a:effectLst/>
              <a:latin typeface="ＭＳ Ｐゴシック"/>
              <a:ea typeface="ＭＳ Ｐゴシック"/>
              <a:cs typeface="+mn-cs"/>
            </a:rPr>
            <a:t>高い21</a:t>
          </a:r>
          <a:r>
            <a:rPr kumimoji="1" lang="en-US" altLang="ja-JP" sz="1300">
              <a:solidFill>
                <a:sysClr val="windowText" lastClr="000000"/>
              </a:solidFill>
              <a:effectLst/>
              <a:latin typeface="ＭＳ Ｐゴシック"/>
              <a:ea typeface="ＭＳ Ｐゴシック"/>
              <a:cs typeface="+mn-cs"/>
            </a:rPr>
            <a:t>.4</a:t>
          </a:r>
          <a:r>
            <a:rPr kumimoji="1" lang="ja-JP" altLang="ja-JP" sz="1300">
              <a:solidFill>
                <a:sysClr val="windowText" lastClr="000000"/>
              </a:solidFill>
              <a:effectLst/>
              <a:latin typeface="ＭＳ Ｐゴシック"/>
              <a:ea typeface="ＭＳ Ｐゴシック"/>
              <a:cs typeface="+mn-cs"/>
            </a:rPr>
            <a:t>％となった。</a:t>
          </a:r>
          <a:r>
            <a:rPr kumimoji="1" lang="ja-JP" altLang="ja-JP" sz="1300">
              <a:solidFill>
                <a:sysClr val="windowText" lastClr="000000"/>
              </a:solidFill>
              <a:effectLst/>
              <a:latin typeface="ＭＳ Ｐゴシック"/>
              <a:ea typeface="ＭＳ Ｐゴシック"/>
              <a:cs typeface="+mn-cs"/>
            </a:rPr>
            <a:t>物件費が類似団体平均に比べ高止まりしているのは、合併前の旧市町時代に建設した公共施設数が多いことが一因である。</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今後は、公共施設等総合管理計画に基づき施設の統廃合を進め、施設管理に要する物件費（光熱水費、修繕料、委託料）の削減に努めることにより、数値の改善を図る。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4480" cy="225425"/>
    <xdr:sp macro="" textlink="">
      <xdr:nvSpPr>
        <xdr:cNvPr id="106" name="テキスト ボックス 105"/>
        <xdr:cNvSpPr txBox="1"/>
      </xdr:nvSpPr>
      <xdr:spPr>
        <a:xfrm>
          <a:off x="12407900" y="1651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4030" cy="250190"/>
    <xdr:sp macro="" textlink="">
      <xdr:nvSpPr>
        <xdr:cNvPr id="108" name="テキスト ボックス 107"/>
        <xdr:cNvSpPr txBox="1"/>
      </xdr:nvSpPr>
      <xdr:spPr>
        <a:xfrm>
          <a:off x="11938000" y="3985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494030" cy="250190"/>
    <xdr:sp macro="" textlink="">
      <xdr:nvSpPr>
        <xdr:cNvPr id="110" name="テキスト ボックス 109"/>
        <xdr:cNvSpPr txBox="1"/>
      </xdr:nvSpPr>
      <xdr:spPr>
        <a:xfrm>
          <a:off x="11938000" y="36995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494030" cy="250190"/>
    <xdr:sp macro="" textlink="">
      <xdr:nvSpPr>
        <xdr:cNvPr id="112" name="テキスト ボックス 111"/>
        <xdr:cNvSpPr txBox="1"/>
      </xdr:nvSpPr>
      <xdr:spPr>
        <a:xfrm>
          <a:off x="11938000" y="34137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494030" cy="250190"/>
    <xdr:sp macro="" textlink="">
      <xdr:nvSpPr>
        <xdr:cNvPr id="114" name="テキスト ボックス 113"/>
        <xdr:cNvSpPr txBox="1"/>
      </xdr:nvSpPr>
      <xdr:spPr>
        <a:xfrm>
          <a:off x="11938000" y="31280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494030" cy="250190"/>
    <xdr:sp macro="" textlink="">
      <xdr:nvSpPr>
        <xdr:cNvPr id="116" name="テキスト ボックス 115"/>
        <xdr:cNvSpPr txBox="1"/>
      </xdr:nvSpPr>
      <xdr:spPr>
        <a:xfrm>
          <a:off x="11938000" y="284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494030" cy="250190"/>
    <xdr:sp macro="" textlink="">
      <xdr:nvSpPr>
        <xdr:cNvPr id="118" name="テキスト ボックス 117"/>
        <xdr:cNvSpPr txBox="1"/>
      </xdr:nvSpPr>
      <xdr:spPr>
        <a:xfrm>
          <a:off x="11938000" y="25565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494030" cy="250190"/>
    <xdr:sp macro="" textlink="">
      <xdr:nvSpPr>
        <xdr:cNvPr id="120" name="テキスト ボックス 119"/>
        <xdr:cNvSpPr txBox="1"/>
      </xdr:nvSpPr>
      <xdr:spPr>
        <a:xfrm>
          <a:off x="11938000" y="22707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494030" cy="250190"/>
    <xdr:sp macro="" textlink="">
      <xdr:nvSpPr>
        <xdr:cNvPr id="122" name="テキスト ボックス 121"/>
        <xdr:cNvSpPr txBox="1"/>
      </xdr:nvSpPr>
      <xdr:spPr>
        <a:xfrm>
          <a:off x="11938000" y="198501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4030" cy="250190"/>
    <xdr:sp macro="" textlink="">
      <xdr:nvSpPr>
        <xdr:cNvPr id="124" name="テキスト ボックス 123"/>
        <xdr:cNvSpPr txBox="1"/>
      </xdr:nvSpPr>
      <xdr:spPr>
        <a:xfrm>
          <a:off x="11938000" y="169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50800</xdr:rowOff>
    </xdr:from>
    <xdr:to xmlns:xdr="http://schemas.openxmlformats.org/drawingml/2006/spreadsheetDrawing">
      <xdr:col>82</xdr:col>
      <xdr:colOff>107950</xdr:colOff>
      <xdr:row>21</xdr:row>
      <xdr:rowOff>50800</xdr:rowOff>
    </xdr:to>
    <xdr:cxnSp macro="">
      <xdr:nvCxnSpPr>
        <xdr:cNvPr id="126" name="直線コネクタ 125"/>
        <xdr:cNvCxnSpPr/>
      </xdr:nvCxnSpPr>
      <xdr:spPr>
        <a:xfrm flipV="1">
          <a:off x="16510000" y="22796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22860</xdr:rowOff>
    </xdr:from>
    <xdr:ext cx="762000" cy="259080"/>
    <xdr:sp macro="" textlink="">
      <xdr:nvSpPr>
        <xdr:cNvPr id="127" name="物件費最小値テキスト"/>
        <xdr:cNvSpPr txBox="1"/>
      </xdr:nvSpPr>
      <xdr:spPr>
        <a:xfrm>
          <a:off x="16598900" y="362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50800</xdr:rowOff>
    </xdr:from>
    <xdr:to xmlns:xdr="http://schemas.openxmlformats.org/drawingml/2006/spreadsheetDrawing">
      <xdr:col>82</xdr:col>
      <xdr:colOff>196850</xdr:colOff>
      <xdr:row>21</xdr:row>
      <xdr:rowOff>50800</xdr:rowOff>
    </xdr:to>
    <xdr:cxnSp macro="">
      <xdr:nvCxnSpPr>
        <xdr:cNvPr id="128" name="直線コネクタ 127"/>
        <xdr:cNvCxnSpPr/>
      </xdr:nvCxnSpPr>
      <xdr:spPr>
        <a:xfrm>
          <a:off x="16421100" y="365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137160</xdr:rowOff>
    </xdr:from>
    <xdr:ext cx="762000" cy="259080"/>
    <xdr:sp macro="" textlink="">
      <xdr:nvSpPr>
        <xdr:cNvPr id="129" name="物件費最大値テキスト"/>
        <xdr:cNvSpPr txBox="1"/>
      </xdr:nvSpPr>
      <xdr:spPr>
        <a:xfrm>
          <a:off x="16598900" y="202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50800</xdr:rowOff>
    </xdr:from>
    <xdr:to xmlns:xdr="http://schemas.openxmlformats.org/drawingml/2006/spreadsheetDrawing">
      <xdr:col>82</xdr:col>
      <xdr:colOff>196850</xdr:colOff>
      <xdr:row>13</xdr:row>
      <xdr:rowOff>50800</xdr:rowOff>
    </xdr:to>
    <xdr:cxnSp macro="">
      <xdr:nvCxnSpPr>
        <xdr:cNvPr id="130" name="直線コネクタ 129"/>
        <xdr:cNvCxnSpPr/>
      </xdr:nvCxnSpPr>
      <xdr:spPr>
        <a:xfrm>
          <a:off x="16421100" y="227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165100</xdr:rowOff>
    </xdr:from>
    <xdr:to xmlns:xdr="http://schemas.openxmlformats.org/drawingml/2006/spreadsheetDrawing">
      <xdr:col>82</xdr:col>
      <xdr:colOff>107950</xdr:colOff>
      <xdr:row>19</xdr:row>
      <xdr:rowOff>50800</xdr:rowOff>
    </xdr:to>
    <xdr:cxnSp macro="">
      <xdr:nvCxnSpPr>
        <xdr:cNvPr id="131" name="直線コネクタ 130"/>
        <xdr:cNvCxnSpPr/>
      </xdr:nvCxnSpPr>
      <xdr:spPr>
        <a:xfrm>
          <a:off x="15671800" y="32512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26035</xdr:rowOff>
    </xdr:from>
    <xdr:ext cx="762000" cy="259080"/>
    <xdr:sp macro="" textlink="">
      <xdr:nvSpPr>
        <xdr:cNvPr id="132" name="物件費平均値テキスト"/>
        <xdr:cNvSpPr txBox="1"/>
      </xdr:nvSpPr>
      <xdr:spPr>
        <a:xfrm>
          <a:off x="16598900" y="2769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9525</xdr:rowOff>
    </xdr:from>
    <xdr:to xmlns:xdr="http://schemas.openxmlformats.org/drawingml/2006/spreadsheetDrawing">
      <xdr:col>82</xdr:col>
      <xdr:colOff>158750</xdr:colOff>
      <xdr:row>17</xdr:row>
      <xdr:rowOff>111125</xdr:rowOff>
    </xdr:to>
    <xdr:sp macro="" textlink="">
      <xdr:nvSpPr>
        <xdr:cNvPr id="133" name="フローチャート: 判断 132"/>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60325</xdr:rowOff>
    </xdr:from>
    <xdr:to xmlns:xdr="http://schemas.openxmlformats.org/drawingml/2006/spreadsheetDrawing">
      <xdr:col>78</xdr:col>
      <xdr:colOff>69850</xdr:colOff>
      <xdr:row>18</xdr:row>
      <xdr:rowOff>165100</xdr:rowOff>
    </xdr:to>
    <xdr:cxnSp macro="">
      <xdr:nvCxnSpPr>
        <xdr:cNvPr id="134" name="直線コネクタ 133"/>
        <xdr:cNvCxnSpPr/>
      </xdr:nvCxnSpPr>
      <xdr:spPr>
        <a:xfrm>
          <a:off x="14782800" y="297497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143510</xdr:rowOff>
    </xdr:from>
    <xdr:to xmlns:xdr="http://schemas.openxmlformats.org/drawingml/2006/spreadsheetDrawing">
      <xdr:col>78</xdr:col>
      <xdr:colOff>120650</xdr:colOff>
      <xdr:row>17</xdr:row>
      <xdr:rowOff>73025</xdr:rowOff>
    </xdr:to>
    <xdr:sp macro="" textlink="">
      <xdr:nvSpPr>
        <xdr:cNvPr id="135" name="フローチャート: 判断 134"/>
        <xdr:cNvSpPr/>
      </xdr:nvSpPr>
      <xdr:spPr>
        <a:xfrm>
          <a:off x="15621000" y="2886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83185</xdr:rowOff>
    </xdr:from>
    <xdr:ext cx="736600" cy="259080"/>
    <xdr:sp macro="" textlink="">
      <xdr:nvSpPr>
        <xdr:cNvPr id="136" name="テキスト ボックス 135"/>
        <xdr:cNvSpPr txBox="1"/>
      </xdr:nvSpPr>
      <xdr:spPr>
        <a:xfrm>
          <a:off x="15290800" y="2654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88900</xdr:rowOff>
    </xdr:from>
    <xdr:to xmlns:xdr="http://schemas.openxmlformats.org/drawingml/2006/spreadsheetDrawing">
      <xdr:col>73</xdr:col>
      <xdr:colOff>180975</xdr:colOff>
      <xdr:row>17</xdr:row>
      <xdr:rowOff>60325</xdr:rowOff>
    </xdr:to>
    <xdr:cxnSp macro="">
      <xdr:nvCxnSpPr>
        <xdr:cNvPr id="137" name="直線コネクタ 136"/>
        <xdr:cNvCxnSpPr/>
      </xdr:nvCxnSpPr>
      <xdr:spPr>
        <a:xfrm>
          <a:off x="13893800" y="283210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95250</xdr:rowOff>
    </xdr:from>
    <xdr:to xmlns:xdr="http://schemas.openxmlformats.org/drawingml/2006/spreadsheetDrawing">
      <xdr:col>74</xdr:col>
      <xdr:colOff>31750</xdr:colOff>
      <xdr:row>17</xdr:row>
      <xdr:rowOff>25400</xdr:rowOff>
    </xdr:to>
    <xdr:sp macro="" textlink="">
      <xdr:nvSpPr>
        <xdr:cNvPr id="138" name="フローチャート: 判断 137"/>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35560</xdr:rowOff>
    </xdr:from>
    <xdr:ext cx="762000" cy="259080"/>
    <xdr:sp macro="" textlink="">
      <xdr:nvSpPr>
        <xdr:cNvPr id="139" name="テキスト ボックス 138"/>
        <xdr:cNvSpPr txBox="1"/>
      </xdr:nvSpPr>
      <xdr:spPr>
        <a:xfrm>
          <a:off x="14401800" y="260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88900</xdr:rowOff>
    </xdr:from>
    <xdr:to xmlns:xdr="http://schemas.openxmlformats.org/drawingml/2006/spreadsheetDrawing">
      <xdr:col>69</xdr:col>
      <xdr:colOff>92075</xdr:colOff>
      <xdr:row>16</xdr:row>
      <xdr:rowOff>136525</xdr:rowOff>
    </xdr:to>
    <xdr:cxnSp macro="">
      <xdr:nvCxnSpPr>
        <xdr:cNvPr id="140" name="直線コネクタ 139"/>
        <xdr:cNvCxnSpPr/>
      </xdr:nvCxnSpPr>
      <xdr:spPr>
        <a:xfrm flipV="1">
          <a:off x="13004800" y="28321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152400</xdr:rowOff>
    </xdr:from>
    <xdr:to xmlns:xdr="http://schemas.openxmlformats.org/drawingml/2006/spreadsheetDrawing">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92710</xdr:rowOff>
    </xdr:from>
    <xdr:ext cx="748030" cy="259080"/>
    <xdr:sp macro="" textlink="">
      <xdr:nvSpPr>
        <xdr:cNvPr id="142" name="テキスト ボックス 141"/>
        <xdr:cNvSpPr txBox="1"/>
      </xdr:nvSpPr>
      <xdr:spPr>
        <a:xfrm>
          <a:off x="13512800" y="249301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9525</xdr:rowOff>
    </xdr:from>
    <xdr:to xmlns:xdr="http://schemas.openxmlformats.org/drawingml/2006/spreadsheetDrawing">
      <xdr:col>65</xdr:col>
      <xdr:colOff>53975</xdr:colOff>
      <xdr:row>16</xdr:row>
      <xdr:rowOff>111125</xdr:rowOff>
    </xdr:to>
    <xdr:sp macro="" textlink="">
      <xdr:nvSpPr>
        <xdr:cNvPr id="143" name="フローチャート: 判断 142"/>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121285</xdr:rowOff>
    </xdr:from>
    <xdr:ext cx="762000" cy="250825"/>
    <xdr:sp macro="" textlink="">
      <xdr:nvSpPr>
        <xdr:cNvPr id="144" name="テキスト ボックス 143"/>
        <xdr:cNvSpPr txBox="1"/>
      </xdr:nvSpPr>
      <xdr:spPr>
        <a:xfrm>
          <a:off x="12623800" y="25215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48030" cy="259080"/>
    <xdr:sp macro="" textlink="">
      <xdr:nvSpPr>
        <xdr:cNvPr id="146" name="テキスト ボックス 145"/>
        <xdr:cNvSpPr txBox="1"/>
      </xdr:nvSpPr>
      <xdr:spPr>
        <a:xfrm>
          <a:off x="15455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48030" cy="259080"/>
    <xdr:sp macro="" textlink="">
      <xdr:nvSpPr>
        <xdr:cNvPr id="147" name="テキスト ボックス 146"/>
        <xdr:cNvSpPr txBox="1"/>
      </xdr:nvSpPr>
      <xdr:spPr>
        <a:xfrm>
          <a:off x="14566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48030" cy="259080"/>
    <xdr:sp macro="" textlink="">
      <xdr:nvSpPr>
        <xdr:cNvPr id="149" name="テキスト ボックス 148"/>
        <xdr:cNvSpPr txBox="1"/>
      </xdr:nvSpPr>
      <xdr:spPr>
        <a:xfrm>
          <a:off x="12788900" y="4124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19</xdr:row>
      <xdr:rowOff>0</xdr:rowOff>
    </xdr:from>
    <xdr:to xmlns:xdr="http://schemas.openxmlformats.org/drawingml/2006/spreadsheetDrawing">
      <xdr:col>82</xdr:col>
      <xdr:colOff>158750</xdr:colOff>
      <xdr:row>19</xdr:row>
      <xdr:rowOff>101600</xdr:rowOff>
    </xdr:to>
    <xdr:sp macro="" textlink="">
      <xdr:nvSpPr>
        <xdr:cNvPr id="150" name="楕円 149"/>
        <xdr:cNvSpPr/>
      </xdr:nvSpPr>
      <xdr:spPr>
        <a:xfrm>
          <a:off x="16459200" y="32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143510</xdr:rowOff>
    </xdr:from>
    <xdr:ext cx="762000" cy="251460"/>
    <xdr:sp macro="" textlink="">
      <xdr:nvSpPr>
        <xdr:cNvPr id="151" name="物件費該当値テキスト"/>
        <xdr:cNvSpPr txBox="1"/>
      </xdr:nvSpPr>
      <xdr:spPr>
        <a:xfrm>
          <a:off x="16598900" y="3229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114300</xdr:rowOff>
    </xdr:from>
    <xdr:to xmlns:xdr="http://schemas.openxmlformats.org/drawingml/2006/spreadsheetDrawing">
      <xdr:col>78</xdr:col>
      <xdr:colOff>120650</xdr:colOff>
      <xdr:row>19</xdr:row>
      <xdr:rowOff>44450</xdr:rowOff>
    </xdr:to>
    <xdr:sp macro="" textlink="">
      <xdr:nvSpPr>
        <xdr:cNvPr id="152" name="楕円 151"/>
        <xdr:cNvSpPr/>
      </xdr:nvSpPr>
      <xdr:spPr>
        <a:xfrm>
          <a:off x="15621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29210</xdr:rowOff>
    </xdr:from>
    <xdr:ext cx="736600" cy="251460"/>
    <xdr:sp macro="" textlink="">
      <xdr:nvSpPr>
        <xdr:cNvPr id="153" name="テキスト ボックス 152"/>
        <xdr:cNvSpPr txBox="1"/>
      </xdr:nvSpPr>
      <xdr:spPr>
        <a:xfrm>
          <a:off x="15290800" y="32867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9525</xdr:rowOff>
    </xdr:from>
    <xdr:to xmlns:xdr="http://schemas.openxmlformats.org/drawingml/2006/spreadsheetDrawing">
      <xdr:col>74</xdr:col>
      <xdr:colOff>31750</xdr:colOff>
      <xdr:row>17</xdr:row>
      <xdr:rowOff>111125</xdr:rowOff>
    </xdr:to>
    <xdr:sp macro="" textlink="">
      <xdr:nvSpPr>
        <xdr:cNvPr id="154" name="楕円 153"/>
        <xdr:cNvSpPr/>
      </xdr:nvSpPr>
      <xdr:spPr>
        <a:xfrm>
          <a:off x="14732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95885</xdr:rowOff>
    </xdr:from>
    <xdr:ext cx="762000" cy="259080"/>
    <xdr:sp macro="" textlink="">
      <xdr:nvSpPr>
        <xdr:cNvPr id="155" name="テキスト ボックス 154"/>
        <xdr:cNvSpPr txBox="1"/>
      </xdr:nvSpPr>
      <xdr:spPr>
        <a:xfrm>
          <a:off x="14401800" y="3010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56" name="楕円 155"/>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124460</xdr:rowOff>
    </xdr:from>
    <xdr:ext cx="748030" cy="259080"/>
    <xdr:sp macro="" textlink="">
      <xdr:nvSpPr>
        <xdr:cNvPr id="157" name="テキスト ボックス 156"/>
        <xdr:cNvSpPr txBox="1"/>
      </xdr:nvSpPr>
      <xdr:spPr>
        <a:xfrm>
          <a:off x="13512800" y="28676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86360</xdr:rowOff>
    </xdr:from>
    <xdr:to xmlns:xdr="http://schemas.openxmlformats.org/drawingml/2006/spreadsheetDrawing">
      <xdr:col>65</xdr:col>
      <xdr:colOff>53975</xdr:colOff>
      <xdr:row>17</xdr:row>
      <xdr:rowOff>15875</xdr:rowOff>
    </xdr:to>
    <xdr:sp macro="" textlink="">
      <xdr:nvSpPr>
        <xdr:cNvPr id="158" name="楕円 157"/>
        <xdr:cNvSpPr/>
      </xdr:nvSpPr>
      <xdr:spPr>
        <a:xfrm>
          <a:off x="12954000" y="2829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635</xdr:rowOff>
    </xdr:from>
    <xdr:ext cx="762000" cy="259080"/>
    <xdr:sp macro="" textlink="">
      <xdr:nvSpPr>
        <xdr:cNvPr id="159" name="テキスト ボックス 158"/>
        <xdr:cNvSpPr txBox="1"/>
      </xdr:nvSpPr>
      <xdr:spPr>
        <a:xfrm>
          <a:off x="12623800" y="2915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前年度と比較して</a:t>
          </a:r>
          <a:r>
            <a:rPr kumimoji="1" lang="en-US" altLang="ja-JP" sz="1300">
              <a:solidFill>
                <a:sysClr val="windowText" lastClr="000000"/>
              </a:solidFill>
              <a:effectLst/>
              <a:latin typeface="ＭＳ Ｐゴシック"/>
              <a:ea typeface="ＭＳ Ｐゴシック"/>
              <a:cs typeface="+mn-cs"/>
            </a:rPr>
            <a:t>0.1pt</a:t>
          </a:r>
          <a:r>
            <a:rPr kumimoji="1" lang="ja-JP" altLang="ja-JP" sz="1300">
              <a:solidFill>
                <a:sysClr val="windowText" lastClr="000000"/>
              </a:solidFill>
              <a:effectLst/>
              <a:latin typeface="ＭＳ Ｐゴシック"/>
              <a:ea typeface="ＭＳ Ｐゴシック"/>
              <a:cs typeface="+mn-cs"/>
            </a:rPr>
            <a:t>高い</a:t>
          </a:r>
          <a:r>
            <a:rPr kumimoji="1" lang="en-US" altLang="ja-JP" sz="1300">
              <a:solidFill>
                <a:sysClr val="windowText" lastClr="000000"/>
              </a:solidFill>
              <a:effectLst/>
              <a:latin typeface="ＭＳ Ｐゴシック"/>
              <a:ea typeface="ＭＳ Ｐゴシック"/>
              <a:cs typeface="+mn-cs"/>
            </a:rPr>
            <a:t>11.9</a:t>
          </a:r>
          <a:r>
            <a:rPr kumimoji="1" lang="ja-JP" altLang="ja-JP" sz="1300">
              <a:solidFill>
                <a:sysClr val="windowText" lastClr="000000"/>
              </a:solidFill>
              <a:effectLst/>
              <a:latin typeface="ＭＳ Ｐゴシック"/>
              <a:ea typeface="ＭＳ Ｐゴシック"/>
              <a:cs typeface="+mn-cs"/>
            </a:rPr>
            <a:t>％となった</a:t>
          </a:r>
          <a:r>
            <a:rPr kumimoji="1" lang="ja-JP" altLang="ja-JP" sz="1300">
              <a:solidFill>
                <a:sysClr val="windowText" lastClr="000000"/>
              </a:solidFill>
              <a:effectLst/>
              <a:latin typeface="ＭＳ Ｐゴシック"/>
              <a:ea typeface="ＭＳ Ｐゴシック"/>
              <a:cs typeface="+mn-cs"/>
            </a:rPr>
            <a:t>。扶助費は国の施策に影響される部分も多く、自治体独自の判断の下、支出額を大きく減額することは難しいと考えるが、今年度は類似団体平均値と同数値であるため、今後も同水準を堅持したい。</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4480" cy="225425"/>
    <xdr:sp macro="" textlink="">
      <xdr:nvSpPr>
        <xdr:cNvPr id="171" name="テキスト ボックス 170"/>
        <xdr:cNvSpPr txBox="1"/>
      </xdr:nvSpPr>
      <xdr:spPr>
        <a:xfrm>
          <a:off x="723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4030" cy="250190"/>
    <xdr:sp macro="" textlink="">
      <xdr:nvSpPr>
        <xdr:cNvPr id="173" name="テキスト ボックス 172"/>
        <xdr:cNvSpPr txBox="1"/>
      </xdr:nvSpPr>
      <xdr:spPr>
        <a:xfrm>
          <a:off x="254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4" name="直線コネクタ 17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4030" cy="259080"/>
    <xdr:sp macro="" textlink="">
      <xdr:nvSpPr>
        <xdr:cNvPr id="175" name="テキスト ボックス 174"/>
        <xdr:cNvSpPr txBox="1"/>
      </xdr:nvSpPr>
      <xdr:spPr>
        <a:xfrm>
          <a:off x="254000" y="10516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6" name="直線コネクタ 17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4030" cy="251460"/>
    <xdr:sp macro="" textlink="">
      <xdr:nvSpPr>
        <xdr:cNvPr id="177" name="テキスト ボックス 176"/>
        <xdr:cNvSpPr txBox="1"/>
      </xdr:nvSpPr>
      <xdr:spPr>
        <a:xfrm>
          <a:off x="254000" y="10190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8" name="直線コネクタ 17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4030" cy="258445"/>
    <xdr:sp macro="" textlink="">
      <xdr:nvSpPr>
        <xdr:cNvPr id="179" name="テキスト ボックス 178"/>
        <xdr:cNvSpPr txBox="1"/>
      </xdr:nvSpPr>
      <xdr:spPr>
        <a:xfrm>
          <a:off x="254000" y="9863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0" name="直線コネクタ 17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4030" cy="259080"/>
    <xdr:sp macro="" textlink="">
      <xdr:nvSpPr>
        <xdr:cNvPr id="181" name="テキスト ボックス 180"/>
        <xdr:cNvSpPr txBox="1"/>
      </xdr:nvSpPr>
      <xdr:spPr>
        <a:xfrm>
          <a:off x="254000" y="9537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2" name="直線コネクタ 18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4030" cy="248285"/>
    <xdr:sp macro="" textlink="">
      <xdr:nvSpPr>
        <xdr:cNvPr id="183" name="テキスト ボックス 182"/>
        <xdr:cNvSpPr txBox="1"/>
      </xdr:nvSpPr>
      <xdr:spPr>
        <a:xfrm>
          <a:off x="254000" y="9210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4" name="直線コネクタ 18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4030" cy="259080"/>
    <xdr:sp macro="" textlink="">
      <xdr:nvSpPr>
        <xdr:cNvPr id="185" name="テキスト ボックス 184"/>
        <xdr:cNvSpPr txBox="1"/>
      </xdr:nvSpPr>
      <xdr:spPr>
        <a:xfrm>
          <a:off x="254000" y="8883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4030" cy="250190"/>
    <xdr:sp macro="" textlink="">
      <xdr:nvSpPr>
        <xdr:cNvPr id="187" name="テキスト ボックス 186"/>
        <xdr:cNvSpPr txBox="1"/>
      </xdr:nvSpPr>
      <xdr:spPr>
        <a:xfrm>
          <a:off x="254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62</xdr:row>
      <xdr:rowOff>29210</xdr:rowOff>
    </xdr:to>
    <xdr:cxnSp macro="">
      <xdr:nvCxnSpPr>
        <xdr:cNvPr id="189" name="直線コネクタ 188"/>
        <xdr:cNvCxnSpPr/>
      </xdr:nvCxnSpPr>
      <xdr:spPr>
        <a:xfrm flipV="1">
          <a:off x="4826000" y="90589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1270</xdr:rowOff>
    </xdr:from>
    <xdr:ext cx="762000" cy="259080"/>
    <xdr:sp macro="" textlink="">
      <xdr:nvSpPr>
        <xdr:cNvPr id="190" name="扶助費最小値テキスト"/>
        <xdr:cNvSpPr txBox="1"/>
      </xdr:nvSpPr>
      <xdr:spPr>
        <a:xfrm>
          <a:off x="4914900" y="1063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29210</xdr:rowOff>
    </xdr:from>
    <xdr:to xmlns:xdr="http://schemas.openxmlformats.org/drawingml/2006/spreadsheetDrawing">
      <xdr:col>24</xdr:col>
      <xdr:colOff>114300</xdr:colOff>
      <xdr:row>62</xdr:row>
      <xdr:rowOff>29210</xdr:rowOff>
    </xdr:to>
    <xdr:cxnSp macro="">
      <xdr:nvCxnSpPr>
        <xdr:cNvPr id="191" name="直線コネクタ 190"/>
        <xdr:cNvCxnSpPr/>
      </xdr:nvCxnSpPr>
      <xdr:spPr>
        <a:xfrm>
          <a:off x="4737100" y="1065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62000" cy="259080"/>
    <xdr:sp macro="" textlink="">
      <xdr:nvSpPr>
        <xdr:cNvPr id="192"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93" name="直線コネクタ 192"/>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167640</xdr:rowOff>
    </xdr:from>
    <xdr:to xmlns:xdr="http://schemas.openxmlformats.org/drawingml/2006/spreadsheetDrawing">
      <xdr:col>24</xdr:col>
      <xdr:colOff>25400</xdr:colOff>
      <xdr:row>58</xdr:row>
      <xdr:rowOff>29210</xdr:rowOff>
    </xdr:to>
    <xdr:cxnSp macro="">
      <xdr:nvCxnSpPr>
        <xdr:cNvPr id="194" name="直線コネクタ 193"/>
        <xdr:cNvCxnSpPr/>
      </xdr:nvCxnSpPr>
      <xdr:spPr>
        <a:xfrm>
          <a:off x="3987800" y="994029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166370</xdr:rowOff>
    </xdr:from>
    <xdr:ext cx="762000" cy="251460"/>
    <xdr:sp macro="" textlink="">
      <xdr:nvSpPr>
        <xdr:cNvPr id="195" name="扶助費平均値テキスト"/>
        <xdr:cNvSpPr txBox="1"/>
      </xdr:nvSpPr>
      <xdr:spPr>
        <a:xfrm>
          <a:off x="4914900" y="976757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149860</xdr:rowOff>
    </xdr:from>
    <xdr:to xmlns:xdr="http://schemas.openxmlformats.org/drawingml/2006/spreadsheetDrawing">
      <xdr:col>24</xdr:col>
      <xdr:colOff>76200</xdr:colOff>
      <xdr:row>58</xdr:row>
      <xdr:rowOff>80010</xdr:rowOff>
    </xdr:to>
    <xdr:sp macro="" textlink="">
      <xdr:nvSpPr>
        <xdr:cNvPr id="196" name="フローチャート: 判断 195"/>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110490</xdr:rowOff>
    </xdr:from>
    <xdr:to xmlns:xdr="http://schemas.openxmlformats.org/drawingml/2006/spreadsheetDrawing">
      <xdr:col>19</xdr:col>
      <xdr:colOff>187325</xdr:colOff>
      <xdr:row>57</xdr:row>
      <xdr:rowOff>167640</xdr:rowOff>
    </xdr:to>
    <xdr:cxnSp macro="">
      <xdr:nvCxnSpPr>
        <xdr:cNvPr id="197" name="直線コネクタ 196"/>
        <xdr:cNvCxnSpPr/>
      </xdr:nvCxnSpPr>
      <xdr:spPr>
        <a:xfrm>
          <a:off x="3098800" y="971169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84455</xdr:rowOff>
    </xdr:from>
    <xdr:to xmlns:xdr="http://schemas.openxmlformats.org/drawingml/2006/spreadsheetDrawing">
      <xdr:col>20</xdr:col>
      <xdr:colOff>38100</xdr:colOff>
      <xdr:row>58</xdr:row>
      <xdr:rowOff>14605</xdr:rowOff>
    </xdr:to>
    <xdr:sp macro="" textlink="">
      <xdr:nvSpPr>
        <xdr:cNvPr id="198" name="フローチャート: 判断 197"/>
        <xdr:cNvSpPr/>
      </xdr:nvSpPr>
      <xdr:spPr>
        <a:xfrm>
          <a:off x="39370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24765</xdr:rowOff>
    </xdr:from>
    <xdr:ext cx="722630" cy="259080"/>
    <xdr:sp macro="" textlink="">
      <xdr:nvSpPr>
        <xdr:cNvPr id="199" name="テキスト ボックス 198"/>
        <xdr:cNvSpPr txBox="1"/>
      </xdr:nvSpPr>
      <xdr:spPr>
        <a:xfrm>
          <a:off x="3606800" y="9625965"/>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56</xdr:row>
      <xdr:rowOff>110490</xdr:rowOff>
    </xdr:to>
    <xdr:cxnSp macro="">
      <xdr:nvCxnSpPr>
        <xdr:cNvPr id="200" name="直線コネクタ 199"/>
        <xdr:cNvCxnSpPr/>
      </xdr:nvCxnSpPr>
      <xdr:spPr>
        <a:xfrm>
          <a:off x="2209800" y="958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01" name="フローチャート: 判断 200"/>
        <xdr:cNvSpPr/>
      </xdr:nvSpPr>
      <xdr:spPr>
        <a:xfrm>
          <a:off x="3048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0</xdr:rowOff>
    </xdr:from>
    <xdr:ext cx="762000" cy="259080"/>
    <xdr:sp macro="" textlink="">
      <xdr:nvSpPr>
        <xdr:cNvPr id="202" name="テキスト ボックス 201"/>
        <xdr:cNvSpPr txBox="1"/>
      </xdr:nvSpPr>
      <xdr:spPr>
        <a:xfrm>
          <a:off x="27178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151765</xdr:rowOff>
    </xdr:from>
    <xdr:to xmlns:xdr="http://schemas.openxmlformats.org/drawingml/2006/spreadsheetDrawing">
      <xdr:col>11</xdr:col>
      <xdr:colOff>9525</xdr:colOff>
      <xdr:row>56</xdr:row>
      <xdr:rowOff>110490</xdr:rowOff>
    </xdr:to>
    <xdr:cxnSp macro="">
      <xdr:nvCxnSpPr>
        <xdr:cNvPr id="203" name="直線コネクタ 202"/>
        <xdr:cNvCxnSpPr/>
      </xdr:nvCxnSpPr>
      <xdr:spPr>
        <a:xfrm flipV="1">
          <a:off x="1320800" y="958151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67945</xdr:rowOff>
    </xdr:from>
    <xdr:to xmlns:xdr="http://schemas.openxmlformats.org/drawingml/2006/spreadsheetDrawing">
      <xdr:col>11</xdr:col>
      <xdr:colOff>60325</xdr:colOff>
      <xdr:row>55</xdr:row>
      <xdr:rowOff>169545</xdr:rowOff>
    </xdr:to>
    <xdr:sp macro="" textlink="">
      <xdr:nvSpPr>
        <xdr:cNvPr id="204" name="フローチャート: 判断 203"/>
        <xdr:cNvSpPr/>
      </xdr:nvSpPr>
      <xdr:spPr>
        <a:xfrm>
          <a:off x="21590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8255</xdr:rowOff>
    </xdr:from>
    <xdr:ext cx="748030" cy="249555"/>
    <xdr:sp macro="" textlink="">
      <xdr:nvSpPr>
        <xdr:cNvPr id="205" name="テキスト ボックス 204"/>
        <xdr:cNvSpPr txBox="1"/>
      </xdr:nvSpPr>
      <xdr:spPr>
        <a:xfrm>
          <a:off x="1828800" y="9266555"/>
          <a:ext cx="7480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27305</xdr:rowOff>
    </xdr:from>
    <xdr:to xmlns:xdr="http://schemas.openxmlformats.org/drawingml/2006/spreadsheetDrawing">
      <xdr:col>6</xdr:col>
      <xdr:colOff>171450</xdr:colOff>
      <xdr:row>56</xdr:row>
      <xdr:rowOff>128905</xdr:rowOff>
    </xdr:to>
    <xdr:sp macro="" textlink="">
      <xdr:nvSpPr>
        <xdr:cNvPr id="206" name="フローチャート: 判断 205"/>
        <xdr:cNvSpPr/>
      </xdr:nvSpPr>
      <xdr:spPr>
        <a:xfrm>
          <a:off x="12700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139065</xdr:rowOff>
    </xdr:from>
    <xdr:ext cx="748030" cy="259080"/>
    <xdr:sp macro="" textlink="">
      <xdr:nvSpPr>
        <xdr:cNvPr id="207" name="テキスト ボックス 206"/>
        <xdr:cNvSpPr txBox="1"/>
      </xdr:nvSpPr>
      <xdr:spPr>
        <a:xfrm>
          <a:off x="939800" y="939736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48030" cy="259080"/>
    <xdr:sp macro="" textlink="">
      <xdr:nvSpPr>
        <xdr:cNvPr id="210" name="テキスト ボックス 209"/>
        <xdr:cNvSpPr txBox="1"/>
      </xdr:nvSpPr>
      <xdr:spPr>
        <a:xfrm>
          <a:off x="2882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149860</xdr:rowOff>
    </xdr:from>
    <xdr:to xmlns:xdr="http://schemas.openxmlformats.org/drawingml/2006/spreadsheetDrawing">
      <xdr:col>24</xdr:col>
      <xdr:colOff>76200</xdr:colOff>
      <xdr:row>58</xdr:row>
      <xdr:rowOff>80010</xdr:rowOff>
    </xdr:to>
    <xdr:sp macro="" textlink="">
      <xdr:nvSpPr>
        <xdr:cNvPr id="213" name="楕円 212"/>
        <xdr:cNvSpPr/>
      </xdr:nvSpPr>
      <xdr:spPr>
        <a:xfrm>
          <a:off x="47752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121920</xdr:rowOff>
    </xdr:from>
    <xdr:ext cx="762000" cy="250190"/>
    <xdr:sp macro="" textlink="">
      <xdr:nvSpPr>
        <xdr:cNvPr id="214" name="扶助費該当値テキスト"/>
        <xdr:cNvSpPr txBox="1"/>
      </xdr:nvSpPr>
      <xdr:spPr>
        <a:xfrm>
          <a:off x="4914900" y="98945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116840</xdr:rowOff>
    </xdr:from>
    <xdr:to xmlns:xdr="http://schemas.openxmlformats.org/drawingml/2006/spreadsheetDrawing">
      <xdr:col>20</xdr:col>
      <xdr:colOff>38100</xdr:colOff>
      <xdr:row>58</xdr:row>
      <xdr:rowOff>46990</xdr:rowOff>
    </xdr:to>
    <xdr:sp macro="" textlink="">
      <xdr:nvSpPr>
        <xdr:cNvPr id="215" name="楕円 214"/>
        <xdr:cNvSpPr/>
      </xdr:nvSpPr>
      <xdr:spPr>
        <a:xfrm>
          <a:off x="3937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31750</xdr:rowOff>
    </xdr:from>
    <xdr:ext cx="722630" cy="248920"/>
    <xdr:sp macro="" textlink="">
      <xdr:nvSpPr>
        <xdr:cNvPr id="216" name="テキスト ボックス 215"/>
        <xdr:cNvSpPr txBox="1"/>
      </xdr:nvSpPr>
      <xdr:spPr>
        <a:xfrm>
          <a:off x="3606800" y="9975850"/>
          <a:ext cx="722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217" name="楕円 216"/>
        <xdr:cNvSpPr/>
      </xdr:nvSpPr>
      <xdr:spPr>
        <a:xfrm>
          <a:off x="3048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146050</xdr:rowOff>
    </xdr:from>
    <xdr:ext cx="762000" cy="248920"/>
    <xdr:sp macro="" textlink="">
      <xdr:nvSpPr>
        <xdr:cNvPr id="218" name="テキスト ボックス 217"/>
        <xdr:cNvSpPr txBox="1"/>
      </xdr:nvSpPr>
      <xdr:spPr>
        <a:xfrm>
          <a:off x="2717800" y="9747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219" name="楕円 218"/>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15875</xdr:rowOff>
    </xdr:from>
    <xdr:ext cx="748030" cy="259080"/>
    <xdr:sp macro="" textlink="">
      <xdr:nvSpPr>
        <xdr:cNvPr id="220" name="テキスト ボックス 219"/>
        <xdr:cNvSpPr txBox="1"/>
      </xdr:nvSpPr>
      <xdr:spPr>
        <a:xfrm>
          <a:off x="1828800" y="961707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21" name="楕円 220"/>
        <xdr:cNvSpPr/>
      </xdr:nvSpPr>
      <xdr:spPr>
        <a:xfrm>
          <a:off x="1270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48030" cy="248920"/>
    <xdr:sp macro="" textlink="">
      <xdr:nvSpPr>
        <xdr:cNvPr id="222" name="テキスト ボックス 221"/>
        <xdr:cNvSpPr txBox="1"/>
      </xdr:nvSpPr>
      <xdr:spPr>
        <a:xfrm>
          <a:off x="939800" y="974725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300">
              <a:solidFill>
                <a:sysClr val="windowText" lastClr="000000"/>
              </a:solidFill>
              <a:effectLst/>
              <a:latin typeface="ＭＳ Ｐゴシック"/>
              <a:ea typeface="ＭＳ Ｐゴシック"/>
              <a:cs typeface="+mn-cs"/>
            </a:rPr>
            <a:t>その他の項目は、維持補修費と繰出金が該当するが、前年度と</a:t>
          </a:r>
          <a:r>
            <a:rPr kumimoji="1" lang="ja-JP" altLang="ja-JP" sz="1300">
              <a:solidFill>
                <a:sysClr val="windowText" lastClr="000000"/>
              </a:solidFill>
              <a:effectLst/>
              <a:latin typeface="ＭＳ Ｐゴシック"/>
              <a:ea typeface="ＭＳ Ｐゴシック"/>
              <a:cs typeface="+mn-cs"/>
            </a:rPr>
            <a:t>比較して0</a:t>
          </a:r>
          <a:r>
            <a:rPr kumimoji="1" lang="en-US" altLang="ja-JP" sz="1300">
              <a:solidFill>
                <a:sysClr val="windowText" lastClr="000000"/>
              </a:solidFill>
              <a:effectLst/>
              <a:latin typeface="ＭＳ Ｐゴシック"/>
              <a:ea typeface="ＭＳ Ｐゴシック"/>
              <a:cs typeface="+mn-cs"/>
            </a:rPr>
            <a:t>.1pt</a:t>
          </a:r>
          <a:r>
            <a:rPr kumimoji="1" lang="ja-JP" altLang="ja-JP" sz="1300">
              <a:solidFill>
                <a:sysClr val="windowText" lastClr="000000"/>
              </a:solidFill>
              <a:effectLst/>
              <a:latin typeface="ＭＳ Ｐゴシック"/>
              <a:ea typeface="ＭＳ Ｐゴシック"/>
              <a:cs typeface="+mn-cs"/>
            </a:rPr>
            <a:t>高い12</a:t>
          </a:r>
          <a:r>
            <a:rPr kumimoji="1" lang="en-US" altLang="ja-JP" sz="1300">
              <a:solidFill>
                <a:sysClr val="windowText" lastClr="000000"/>
              </a:solidFill>
              <a:effectLst/>
              <a:latin typeface="ＭＳ Ｐゴシック"/>
              <a:ea typeface="ＭＳ Ｐゴシック"/>
              <a:cs typeface="+mn-cs"/>
            </a:rPr>
            <a:t>.3</a:t>
          </a:r>
          <a:r>
            <a:rPr kumimoji="1" lang="ja-JP" altLang="ja-JP" sz="1300">
              <a:solidFill>
                <a:sysClr val="windowText" lastClr="000000"/>
              </a:solidFill>
              <a:effectLst/>
              <a:latin typeface="ＭＳ Ｐゴシック"/>
              <a:ea typeface="ＭＳ Ｐゴシック"/>
              <a:cs typeface="+mn-cs"/>
            </a:rPr>
            <a:t>％となり</a:t>
          </a:r>
          <a:r>
            <a:rPr kumimoji="1" lang="ja-JP" altLang="ja-JP" sz="1300">
              <a:solidFill>
                <a:sysClr val="windowText" lastClr="000000"/>
              </a:solidFill>
              <a:effectLst/>
              <a:latin typeface="ＭＳ Ｐゴシック"/>
              <a:ea typeface="ＭＳ Ｐゴシック"/>
              <a:cs typeface="+mn-cs"/>
            </a:rPr>
            <a:t>、類似団体平均と同数値とな</a:t>
          </a:r>
          <a:r>
            <a:rPr kumimoji="1" lang="ja-JP" altLang="ja-JP" sz="1300">
              <a:solidFill>
                <a:sysClr val="windowText" lastClr="000000"/>
              </a:solidFill>
              <a:effectLst/>
              <a:latin typeface="ＭＳ Ｐゴシック"/>
              <a:ea typeface="ＭＳ Ｐゴシック"/>
              <a:cs typeface="+mn-cs"/>
            </a:rPr>
            <a:t>った。</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施設の老朽化が進む中で維持補修費の増加が見込まれることから、同水準を堅持するため、公共施設の再編等により一層のコスト削減に努める。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4480" cy="225425"/>
    <xdr:sp macro="" textlink="">
      <xdr:nvSpPr>
        <xdr:cNvPr id="234" name="テキスト ボックス 233"/>
        <xdr:cNvSpPr txBox="1"/>
      </xdr:nvSpPr>
      <xdr:spPr>
        <a:xfrm>
          <a:off x="12407900" y="8509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4030" cy="250190"/>
    <xdr:sp macro="" textlink="">
      <xdr:nvSpPr>
        <xdr:cNvPr id="236" name="テキスト ボックス 235"/>
        <xdr:cNvSpPr txBox="1"/>
      </xdr:nvSpPr>
      <xdr:spPr>
        <a:xfrm>
          <a:off x="11938000" y="10843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494030" cy="250190"/>
    <xdr:sp macro="" textlink="">
      <xdr:nvSpPr>
        <xdr:cNvPr id="238" name="テキスト ボックス 237"/>
        <xdr:cNvSpPr txBox="1"/>
      </xdr:nvSpPr>
      <xdr:spPr>
        <a:xfrm>
          <a:off x="11938000" y="103860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494030" cy="250190"/>
    <xdr:sp macro="" textlink="">
      <xdr:nvSpPr>
        <xdr:cNvPr id="240" name="テキスト ボックス 239"/>
        <xdr:cNvSpPr txBox="1"/>
      </xdr:nvSpPr>
      <xdr:spPr>
        <a:xfrm>
          <a:off x="11938000" y="99288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494030" cy="250190"/>
    <xdr:sp macro="" textlink="">
      <xdr:nvSpPr>
        <xdr:cNvPr id="242" name="テキスト ボックス 241"/>
        <xdr:cNvSpPr txBox="1"/>
      </xdr:nvSpPr>
      <xdr:spPr>
        <a:xfrm>
          <a:off x="11938000" y="94716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494030" cy="250190"/>
    <xdr:sp macro="" textlink="">
      <xdr:nvSpPr>
        <xdr:cNvPr id="244" name="テキスト ボックス 243"/>
        <xdr:cNvSpPr txBox="1"/>
      </xdr:nvSpPr>
      <xdr:spPr>
        <a:xfrm>
          <a:off x="11938000" y="90144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4030" cy="250190"/>
    <xdr:sp macro="" textlink="">
      <xdr:nvSpPr>
        <xdr:cNvPr id="246" name="テキスト ボックス 245"/>
        <xdr:cNvSpPr txBox="1"/>
      </xdr:nvSpPr>
      <xdr:spPr>
        <a:xfrm>
          <a:off x="11938000" y="8557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138430</xdr:rowOff>
    </xdr:to>
    <xdr:cxnSp macro="">
      <xdr:nvCxnSpPr>
        <xdr:cNvPr id="248" name="直線コネクタ 247"/>
        <xdr:cNvCxnSpPr/>
      </xdr:nvCxnSpPr>
      <xdr:spPr>
        <a:xfrm flipV="1">
          <a:off x="16510000" y="908812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110490</xdr:rowOff>
    </xdr:from>
    <xdr:ext cx="762000" cy="250190"/>
    <xdr:sp macro="" textlink="">
      <xdr:nvSpPr>
        <xdr:cNvPr id="249" name="その他最小値テキスト"/>
        <xdr:cNvSpPr txBox="1"/>
      </xdr:nvSpPr>
      <xdr:spPr>
        <a:xfrm>
          <a:off x="16598900" y="105689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138430</xdr:rowOff>
    </xdr:from>
    <xdr:to xmlns:xdr="http://schemas.openxmlformats.org/drawingml/2006/spreadsheetDrawing">
      <xdr:col>82</xdr:col>
      <xdr:colOff>196850</xdr:colOff>
      <xdr:row>61</xdr:row>
      <xdr:rowOff>138430</xdr:rowOff>
    </xdr:to>
    <xdr:cxnSp macro="">
      <xdr:nvCxnSpPr>
        <xdr:cNvPr id="250" name="直線コネクタ 249"/>
        <xdr:cNvCxnSpPr/>
      </xdr:nvCxnSpPr>
      <xdr:spPr>
        <a:xfrm>
          <a:off x="16421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0190"/>
    <xdr:sp macro="" textlink="">
      <xdr:nvSpPr>
        <xdr:cNvPr id="251" name="その他最大値テキスト"/>
        <xdr:cNvSpPr txBox="1"/>
      </xdr:nvSpPr>
      <xdr:spPr>
        <a:xfrm>
          <a:off x="16598900" y="8831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52" name="直線コネクタ 251"/>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1270</xdr:rowOff>
    </xdr:from>
    <xdr:to xmlns:xdr="http://schemas.openxmlformats.org/drawingml/2006/spreadsheetDrawing">
      <xdr:col>82</xdr:col>
      <xdr:colOff>107950</xdr:colOff>
      <xdr:row>59</xdr:row>
      <xdr:rowOff>24130</xdr:rowOff>
    </xdr:to>
    <xdr:cxnSp macro="">
      <xdr:nvCxnSpPr>
        <xdr:cNvPr id="253" name="直線コネクタ 252"/>
        <xdr:cNvCxnSpPr/>
      </xdr:nvCxnSpPr>
      <xdr:spPr>
        <a:xfrm>
          <a:off x="15671800" y="101168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161290</xdr:rowOff>
    </xdr:from>
    <xdr:ext cx="762000" cy="259080"/>
    <xdr:sp macro="" textlink="">
      <xdr:nvSpPr>
        <xdr:cNvPr id="254" name="その他平均値テキスト"/>
        <xdr:cNvSpPr txBox="1"/>
      </xdr:nvSpPr>
      <xdr:spPr>
        <a:xfrm>
          <a:off x="16598900" y="9933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144780</xdr:rowOff>
    </xdr:from>
    <xdr:to xmlns:xdr="http://schemas.openxmlformats.org/drawingml/2006/spreadsheetDrawing">
      <xdr:col>82</xdr:col>
      <xdr:colOff>158750</xdr:colOff>
      <xdr:row>59</xdr:row>
      <xdr:rowOff>74930</xdr:rowOff>
    </xdr:to>
    <xdr:sp macro="" textlink="">
      <xdr:nvSpPr>
        <xdr:cNvPr id="255" name="フローチャート: 判断 254"/>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12700</xdr:rowOff>
    </xdr:from>
    <xdr:to xmlns:xdr="http://schemas.openxmlformats.org/drawingml/2006/spreadsheetDrawing">
      <xdr:col>78</xdr:col>
      <xdr:colOff>69850</xdr:colOff>
      <xdr:row>59</xdr:row>
      <xdr:rowOff>1270</xdr:rowOff>
    </xdr:to>
    <xdr:cxnSp macro="">
      <xdr:nvCxnSpPr>
        <xdr:cNvPr id="256" name="直線コネクタ 255"/>
        <xdr:cNvCxnSpPr/>
      </xdr:nvCxnSpPr>
      <xdr:spPr>
        <a:xfrm>
          <a:off x="14782800" y="9956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121920</xdr:rowOff>
    </xdr:from>
    <xdr:to xmlns:xdr="http://schemas.openxmlformats.org/drawingml/2006/spreadsheetDrawing">
      <xdr:col>78</xdr:col>
      <xdr:colOff>120650</xdr:colOff>
      <xdr:row>59</xdr:row>
      <xdr:rowOff>52070</xdr:rowOff>
    </xdr:to>
    <xdr:sp macro="" textlink="">
      <xdr:nvSpPr>
        <xdr:cNvPr id="257" name="フローチャート: 判断 256"/>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62230</xdr:rowOff>
    </xdr:from>
    <xdr:ext cx="736600" cy="259080"/>
    <xdr:sp macro="" textlink="">
      <xdr:nvSpPr>
        <xdr:cNvPr id="258" name="テキスト ボックス 257"/>
        <xdr:cNvSpPr txBox="1"/>
      </xdr:nvSpPr>
      <xdr:spPr>
        <a:xfrm>
          <a:off x="15290800" y="9834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12700</xdr:rowOff>
    </xdr:from>
    <xdr:to xmlns:xdr="http://schemas.openxmlformats.org/drawingml/2006/spreadsheetDrawing">
      <xdr:col>73</xdr:col>
      <xdr:colOff>180975</xdr:colOff>
      <xdr:row>58</xdr:row>
      <xdr:rowOff>12700</xdr:rowOff>
    </xdr:to>
    <xdr:cxnSp macro="">
      <xdr:nvCxnSpPr>
        <xdr:cNvPr id="259" name="直線コネクタ 258"/>
        <xdr:cNvCxnSpPr/>
      </xdr:nvCxnSpPr>
      <xdr:spPr>
        <a:xfrm>
          <a:off x="13893800" y="9956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76200</xdr:rowOff>
    </xdr:from>
    <xdr:to xmlns:xdr="http://schemas.openxmlformats.org/drawingml/2006/spreadsheetDrawing">
      <xdr:col>74</xdr:col>
      <xdr:colOff>31750</xdr:colOff>
      <xdr:row>59</xdr:row>
      <xdr:rowOff>6350</xdr:rowOff>
    </xdr:to>
    <xdr:sp macro="" textlink="">
      <xdr:nvSpPr>
        <xdr:cNvPr id="260" name="フローチャート: 判断 25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162560</xdr:rowOff>
    </xdr:from>
    <xdr:ext cx="762000" cy="259080"/>
    <xdr:sp macro="" textlink="">
      <xdr:nvSpPr>
        <xdr:cNvPr id="261" name="テキスト ボックス 260"/>
        <xdr:cNvSpPr txBox="1"/>
      </xdr:nvSpPr>
      <xdr:spPr>
        <a:xfrm>
          <a:off x="14401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12700</xdr:rowOff>
    </xdr:from>
    <xdr:to xmlns:xdr="http://schemas.openxmlformats.org/drawingml/2006/spreadsheetDrawing">
      <xdr:col>69</xdr:col>
      <xdr:colOff>92075</xdr:colOff>
      <xdr:row>59</xdr:row>
      <xdr:rowOff>1270</xdr:rowOff>
    </xdr:to>
    <xdr:cxnSp macro="">
      <xdr:nvCxnSpPr>
        <xdr:cNvPr id="262" name="直線コネクタ 261"/>
        <xdr:cNvCxnSpPr/>
      </xdr:nvCxnSpPr>
      <xdr:spPr>
        <a:xfrm flipV="1">
          <a:off x="13004800" y="995680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156210</xdr:rowOff>
    </xdr:from>
    <xdr:to xmlns:xdr="http://schemas.openxmlformats.org/drawingml/2006/spreadsheetDrawing">
      <xdr:col>69</xdr:col>
      <xdr:colOff>142875</xdr:colOff>
      <xdr:row>58</xdr:row>
      <xdr:rowOff>86360</xdr:rowOff>
    </xdr:to>
    <xdr:sp macro="" textlink="">
      <xdr:nvSpPr>
        <xdr:cNvPr id="263" name="フローチャート: 判断 26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71120</xdr:rowOff>
    </xdr:from>
    <xdr:ext cx="748030" cy="259080"/>
    <xdr:sp macro="" textlink="">
      <xdr:nvSpPr>
        <xdr:cNvPr id="264" name="テキスト ボックス 263"/>
        <xdr:cNvSpPr txBox="1"/>
      </xdr:nvSpPr>
      <xdr:spPr>
        <a:xfrm>
          <a:off x="13512800" y="1001522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167640</xdr:rowOff>
    </xdr:from>
    <xdr:to xmlns:xdr="http://schemas.openxmlformats.org/drawingml/2006/spreadsheetDrawing">
      <xdr:col>65</xdr:col>
      <xdr:colOff>53975</xdr:colOff>
      <xdr:row>59</xdr:row>
      <xdr:rowOff>97790</xdr:rowOff>
    </xdr:to>
    <xdr:sp macro="" textlink="">
      <xdr:nvSpPr>
        <xdr:cNvPr id="265" name="フローチャート: 判断 264"/>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82550</xdr:rowOff>
    </xdr:from>
    <xdr:ext cx="762000" cy="259080"/>
    <xdr:sp macro="" textlink="">
      <xdr:nvSpPr>
        <xdr:cNvPr id="266" name="テキスト ボックス 265"/>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48030" cy="259080"/>
    <xdr:sp macro="" textlink="">
      <xdr:nvSpPr>
        <xdr:cNvPr id="268" name="テキスト ボックス 267"/>
        <xdr:cNvSpPr txBox="1"/>
      </xdr:nvSpPr>
      <xdr:spPr>
        <a:xfrm>
          <a:off x="15455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48030" cy="259080"/>
    <xdr:sp macro="" textlink="">
      <xdr:nvSpPr>
        <xdr:cNvPr id="269" name="テキスト ボックス 268"/>
        <xdr:cNvSpPr txBox="1"/>
      </xdr:nvSpPr>
      <xdr:spPr>
        <a:xfrm>
          <a:off x="14566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48030" cy="259080"/>
    <xdr:sp macro="" textlink="">
      <xdr:nvSpPr>
        <xdr:cNvPr id="271" name="テキスト ボックス 270"/>
        <xdr:cNvSpPr txBox="1"/>
      </xdr:nvSpPr>
      <xdr:spPr>
        <a:xfrm>
          <a:off x="12788900" y="10982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144780</xdr:rowOff>
    </xdr:from>
    <xdr:to xmlns:xdr="http://schemas.openxmlformats.org/drawingml/2006/spreadsheetDrawing">
      <xdr:col>82</xdr:col>
      <xdr:colOff>158750</xdr:colOff>
      <xdr:row>59</xdr:row>
      <xdr:rowOff>74930</xdr:rowOff>
    </xdr:to>
    <xdr:sp macro="" textlink="">
      <xdr:nvSpPr>
        <xdr:cNvPr id="272" name="楕円 271"/>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116840</xdr:rowOff>
    </xdr:from>
    <xdr:ext cx="762000" cy="259080"/>
    <xdr:sp macro="" textlink="">
      <xdr:nvSpPr>
        <xdr:cNvPr id="273" name="その他該当値テキスト"/>
        <xdr:cNvSpPr txBox="1"/>
      </xdr:nvSpPr>
      <xdr:spPr>
        <a:xfrm>
          <a:off x="165989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121920</xdr:rowOff>
    </xdr:from>
    <xdr:to xmlns:xdr="http://schemas.openxmlformats.org/drawingml/2006/spreadsheetDrawing">
      <xdr:col>78</xdr:col>
      <xdr:colOff>120650</xdr:colOff>
      <xdr:row>59</xdr:row>
      <xdr:rowOff>52070</xdr:rowOff>
    </xdr:to>
    <xdr:sp macro="" textlink="">
      <xdr:nvSpPr>
        <xdr:cNvPr id="274" name="楕円 273"/>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36830</xdr:rowOff>
    </xdr:from>
    <xdr:ext cx="736600" cy="259080"/>
    <xdr:sp macro="" textlink="">
      <xdr:nvSpPr>
        <xdr:cNvPr id="275" name="テキスト ボックス 274"/>
        <xdr:cNvSpPr txBox="1"/>
      </xdr:nvSpPr>
      <xdr:spPr>
        <a:xfrm>
          <a:off x="15290800" y="10152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77" name="テキスト ボックス 276"/>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78" name="楕円 277"/>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73660</xdr:rowOff>
    </xdr:from>
    <xdr:ext cx="748030" cy="259080"/>
    <xdr:sp macro="" textlink="">
      <xdr:nvSpPr>
        <xdr:cNvPr id="279" name="テキスト ボックス 278"/>
        <xdr:cNvSpPr txBox="1"/>
      </xdr:nvSpPr>
      <xdr:spPr>
        <a:xfrm>
          <a:off x="13512800" y="9674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121920</xdr:rowOff>
    </xdr:from>
    <xdr:to xmlns:xdr="http://schemas.openxmlformats.org/drawingml/2006/spreadsheetDrawing">
      <xdr:col>65</xdr:col>
      <xdr:colOff>53975</xdr:colOff>
      <xdr:row>59</xdr:row>
      <xdr:rowOff>52070</xdr:rowOff>
    </xdr:to>
    <xdr:sp macro="" textlink="">
      <xdr:nvSpPr>
        <xdr:cNvPr id="280" name="楕円 279"/>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62230</xdr:rowOff>
    </xdr:from>
    <xdr:ext cx="762000" cy="259080"/>
    <xdr:sp macro="" textlink="">
      <xdr:nvSpPr>
        <xdr:cNvPr id="281" name="テキスト ボックス 280"/>
        <xdr:cNvSpPr txBox="1"/>
      </xdr:nvSpPr>
      <xdr:spPr>
        <a:xfrm>
          <a:off x="12623800" y="983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前年度と同数値の</a:t>
          </a:r>
          <a:r>
            <a:rPr kumimoji="1" lang="en-US" altLang="ja-JP" sz="1300">
              <a:solidFill>
                <a:sysClr val="windowText" lastClr="000000"/>
              </a:solidFill>
              <a:effectLst/>
              <a:latin typeface="ＭＳ Ｐゴシック"/>
              <a:ea typeface="ＭＳ Ｐゴシック"/>
              <a:cs typeface="+mn-cs"/>
            </a:rPr>
            <a:t>7.1</a:t>
          </a:r>
          <a:r>
            <a:rPr kumimoji="1" lang="ja-JP" altLang="ja-JP" sz="1300">
              <a:solidFill>
                <a:sysClr val="windowText" lastClr="000000"/>
              </a:solidFill>
              <a:effectLst/>
              <a:latin typeface="ＭＳ Ｐゴシック"/>
              <a:ea typeface="ＭＳ Ｐゴシック"/>
              <a:cs typeface="+mn-cs"/>
            </a:rPr>
            <a:t>％となった。類似団体平均と比較すると</a:t>
          </a:r>
          <a:r>
            <a:rPr kumimoji="1" lang="en-US" altLang="ja-JP" sz="1300">
              <a:solidFill>
                <a:sysClr val="windowText" lastClr="000000"/>
              </a:solidFill>
              <a:effectLst/>
              <a:latin typeface="ＭＳ Ｐゴシック"/>
              <a:ea typeface="ＭＳ Ｐゴシック"/>
              <a:cs typeface="+mn-cs"/>
            </a:rPr>
            <a:t>2.1pt</a:t>
          </a:r>
          <a:r>
            <a:rPr kumimoji="1" lang="ja-JP" altLang="ja-JP" sz="1300">
              <a:solidFill>
                <a:sysClr val="windowText" lastClr="000000"/>
              </a:solidFill>
              <a:effectLst/>
              <a:latin typeface="ＭＳ Ｐゴシック"/>
              <a:ea typeface="ＭＳ Ｐゴシック"/>
              <a:cs typeface="+mn-cs"/>
            </a:rPr>
            <a:t>低い値である。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今後も、各種団体等に対する補助金の支出基準の見直しを図るとともに、独立採算制の理念の下、企業会計への補助金支出額も併せて精査を実施し、数値の改善に努める。</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4480" cy="225425"/>
    <xdr:sp macro="" textlink="">
      <xdr:nvSpPr>
        <xdr:cNvPr id="293" name="テキスト ボックス 292"/>
        <xdr:cNvSpPr txBox="1"/>
      </xdr:nvSpPr>
      <xdr:spPr>
        <a:xfrm>
          <a:off x="12407900" y="5080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4030" cy="250190"/>
    <xdr:sp macro="" textlink="">
      <xdr:nvSpPr>
        <xdr:cNvPr id="295" name="テキスト ボックス 294"/>
        <xdr:cNvSpPr txBox="1"/>
      </xdr:nvSpPr>
      <xdr:spPr>
        <a:xfrm>
          <a:off x="11938000" y="7414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6" name="直線コネクタ 295"/>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494030" cy="259080"/>
    <xdr:sp macro="" textlink="">
      <xdr:nvSpPr>
        <xdr:cNvPr id="297" name="テキスト ボックス 296"/>
        <xdr:cNvSpPr txBox="1"/>
      </xdr:nvSpPr>
      <xdr:spPr>
        <a:xfrm>
          <a:off x="11938000" y="708787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8" name="直線コネクタ 297"/>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494030" cy="251460"/>
    <xdr:sp macro="" textlink="">
      <xdr:nvSpPr>
        <xdr:cNvPr id="299" name="テキスト ボックス 298"/>
        <xdr:cNvSpPr txBox="1"/>
      </xdr:nvSpPr>
      <xdr:spPr>
        <a:xfrm>
          <a:off x="11938000" y="6761480"/>
          <a:ext cx="494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300" name="直線コネクタ 299"/>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494030" cy="258445"/>
    <xdr:sp macro="" textlink="">
      <xdr:nvSpPr>
        <xdr:cNvPr id="301" name="テキスト ボックス 300"/>
        <xdr:cNvSpPr txBox="1"/>
      </xdr:nvSpPr>
      <xdr:spPr>
        <a:xfrm>
          <a:off x="11938000" y="6434455"/>
          <a:ext cx="494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2" name="直線コネクタ 301"/>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494030" cy="259080"/>
    <xdr:sp macro="" textlink="">
      <xdr:nvSpPr>
        <xdr:cNvPr id="303" name="テキスト ボックス 302"/>
        <xdr:cNvSpPr txBox="1"/>
      </xdr:nvSpPr>
      <xdr:spPr>
        <a:xfrm>
          <a:off x="11938000" y="6108065"/>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4" name="直線コネクタ 303"/>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494030" cy="248285"/>
    <xdr:sp macro="" textlink="">
      <xdr:nvSpPr>
        <xdr:cNvPr id="305" name="テキスト ボックス 304"/>
        <xdr:cNvSpPr txBox="1"/>
      </xdr:nvSpPr>
      <xdr:spPr>
        <a:xfrm>
          <a:off x="11938000" y="5781675"/>
          <a:ext cx="4940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6" name="直線コネクタ 305"/>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494030" cy="259080"/>
    <xdr:sp macro="" textlink="">
      <xdr:nvSpPr>
        <xdr:cNvPr id="307" name="テキスト ボックス 306"/>
        <xdr:cNvSpPr txBox="1"/>
      </xdr:nvSpPr>
      <xdr:spPr>
        <a:xfrm>
          <a:off x="11938000" y="545465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4030" cy="250190"/>
    <xdr:sp macro="" textlink="">
      <xdr:nvSpPr>
        <xdr:cNvPr id="309" name="テキスト ボックス 308"/>
        <xdr:cNvSpPr txBox="1"/>
      </xdr:nvSpPr>
      <xdr:spPr>
        <a:xfrm>
          <a:off x="11938000" y="5128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69850</xdr:rowOff>
    </xdr:from>
    <xdr:to xmlns:xdr="http://schemas.openxmlformats.org/drawingml/2006/spreadsheetDrawing">
      <xdr:col>82</xdr:col>
      <xdr:colOff>107950</xdr:colOff>
      <xdr:row>41</xdr:row>
      <xdr:rowOff>26035</xdr:rowOff>
    </xdr:to>
    <xdr:cxnSp macro="">
      <xdr:nvCxnSpPr>
        <xdr:cNvPr id="311" name="直線コネクタ 310"/>
        <xdr:cNvCxnSpPr/>
      </xdr:nvCxnSpPr>
      <xdr:spPr>
        <a:xfrm flipV="1">
          <a:off x="16510000" y="572770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169545</xdr:rowOff>
    </xdr:from>
    <xdr:ext cx="762000" cy="248285"/>
    <xdr:sp macro="" textlink="">
      <xdr:nvSpPr>
        <xdr:cNvPr id="312" name="補助費等最小値テキスト"/>
        <xdr:cNvSpPr txBox="1"/>
      </xdr:nvSpPr>
      <xdr:spPr>
        <a:xfrm>
          <a:off x="16598900" y="70275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26035</xdr:rowOff>
    </xdr:from>
    <xdr:to xmlns:xdr="http://schemas.openxmlformats.org/drawingml/2006/spreadsheetDrawing">
      <xdr:col>82</xdr:col>
      <xdr:colOff>196850</xdr:colOff>
      <xdr:row>41</xdr:row>
      <xdr:rowOff>26035</xdr:rowOff>
    </xdr:to>
    <xdr:cxnSp macro="">
      <xdr:nvCxnSpPr>
        <xdr:cNvPr id="313" name="直線コネクタ 312"/>
        <xdr:cNvCxnSpPr/>
      </xdr:nvCxnSpPr>
      <xdr:spPr>
        <a:xfrm>
          <a:off x="16421100" y="705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156210</xdr:rowOff>
    </xdr:from>
    <xdr:ext cx="762000" cy="250190"/>
    <xdr:sp macro="" textlink="">
      <xdr:nvSpPr>
        <xdr:cNvPr id="314" name="補助費等最大値テキスト"/>
        <xdr:cNvSpPr txBox="1"/>
      </xdr:nvSpPr>
      <xdr:spPr>
        <a:xfrm>
          <a:off x="16598900" y="5471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69850</xdr:rowOff>
    </xdr:from>
    <xdr:to xmlns:xdr="http://schemas.openxmlformats.org/drawingml/2006/spreadsheetDrawing">
      <xdr:col>82</xdr:col>
      <xdr:colOff>196850</xdr:colOff>
      <xdr:row>33</xdr:row>
      <xdr:rowOff>69850</xdr:rowOff>
    </xdr:to>
    <xdr:cxnSp macro="">
      <xdr:nvCxnSpPr>
        <xdr:cNvPr id="315" name="直線コネクタ 314"/>
        <xdr:cNvCxnSpPr/>
      </xdr:nvCxnSpPr>
      <xdr:spPr>
        <a:xfrm>
          <a:off x="16421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42545</xdr:rowOff>
    </xdr:from>
    <xdr:to xmlns:xdr="http://schemas.openxmlformats.org/drawingml/2006/spreadsheetDrawing">
      <xdr:col>82</xdr:col>
      <xdr:colOff>107950</xdr:colOff>
      <xdr:row>35</xdr:row>
      <xdr:rowOff>42545</xdr:rowOff>
    </xdr:to>
    <xdr:cxnSp macro="">
      <xdr:nvCxnSpPr>
        <xdr:cNvPr id="316" name="直線コネクタ 315"/>
        <xdr:cNvCxnSpPr/>
      </xdr:nvCxnSpPr>
      <xdr:spPr>
        <a:xfrm>
          <a:off x="15671800" y="6043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20955</xdr:rowOff>
    </xdr:from>
    <xdr:ext cx="762000" cy="248285"/>
    <xdr:sp macro="" textlink="">
      <xdr:nvSpPr>
        <xdr:cNvPr id="317" name="補助費等平均値テキスト"/>
        <xdr:cNvSpPr txBox="1"/>
      </xdr:nvSpPr>
      <xdr:spPr>
        <a:xfrm>
          <a:off x="16598900" y="61931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48895</xdr:rowOff>
    </xdr:from>
    <xdr:to xmlns:xdr="http://schemas.openxmlformats.org/drawingml/2006/spreadsheetDrawing">
      <xdr:col>82</xdr:col>
      <xdr:colOff>158750</xdr:colOff>
      <xdr:row>36</xdr:row>
      <xdr:rowOff>150495</xdr:rowOff>
    </xdr:to>
    <xdr:sp macro="" textlink="">
      <xdr:nvSpPr>
        <xdr:cNvPr id="318" name="フローチャート: 判断 317"/>
        <xdr:cNvSpPr/>
      </xdr:nvSpPr>
      <xdr:spPr>
        <a:xfrm>
          <a:off x="164592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42545</xdr:rowOff>
    </xdr:from>
    <xdr:to xmlns:xdr="http://schemas.openxmlformats.org/drawingml/2006/spreadsheetDrawing">
      <xdr:col>78</xdr:col>
      <xdr:colOff>69850</xdr:colOff>
      <xdr:row>35</xdr:row>
      <xdr:rowOff>42545</xdr:rowOff>
    </xdr:to>
    <xdr:cxnSp macro="">
      <xdr:nvCxnSpPr>
        <xdr:cNvPr id="319" name="直線コネクタ 318"/>
        <xdr:cNvCxnSpPr/>
      </xdr:nvCxnSpPr>
      <xdr:spPr>
        <a:xfrm>
          <a:off x="14782800" y="60432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70485</xdr:rowOff>
    </xdr:from>
    <xdr:to xmlns:xdr="http://schemas.openxmlformats.org/drawingml/2006/spreadsheetDrawing">
      <xdr:col>78</xdr:col>
      <xdr:colOff>120650</xdr:colOff>
      <xdr:row>37</xdr:row>
      <xdr:rowOff>635</xdr:rowOff>
    </xdr:to>
    <xdr:sp macro="" textlink="">
      <xdr:nvSpPr>
        <xdr:cNvPr id="320" name="フローチャート: 判断 319"/>
        <xdr:cNvSpPr/>
      </xdr:nvSpPr>
      <xdr:spPr>
        <a:xfrm>
          <a:off x="156210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156845</xdr:rowOff>
    </xdr:from>
    <xdr:ext cx="736600" cy="249555"/>
    <xdr:sp macro="" textlink="">
      <xdr:nvSpPr>
        <xdr:cNvPr id="321" name="テキスト ボックス 320"/>
        <xdr:cNvSpPr txBox="1"/>
      </xdr:nvSpPr>
      <xdr:spPr>
        <a:xfrm>
          <a:off x="15290800" y="632904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42545</xdr:rowOff>
    </xdr:from>
    <xdr:to xmlns:xdr="http://schemas.openxmlformats.org/drawingml/2006/spreadsheetDrawing">
      <xdr:col>73</xdr:col>
      <xdr:colOff>180975</xdr:colOff>
      <xdr:row>35</xdr:row>
      <xdr:rowOff>86360</xdr:rowOff>
    </xdr:to>
    <xdr:cxnSp macro="">
      <xdr:nvCxnSpPr>
        <xdr:cNvPr id="322" name="直線コネクタ 321"/>
        <xdr:cNvCxnSpPr/>
      </xdr:nvCxnSpPr>
      <xdr:spPr>
        <a:xfrm flipV="1">
          <a:off x="13893800" y="60432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38100</xdr:rowOff>
    </xdr:from>
    <xdr:to xmlns:xdr="http://schemas.openxmlformats.org/drawingml/2006/spreadsheetDrawing">
      <xdr:col>74</xdr:col>
      <xdr:colOff>31750</xdr:colOff>
      <xdr:row>36</xdr:row>
      <xdr:rowOff>139700</xdr:rowOff>
    </xdr:to>
    <xdr:sp macro="" textlink="">
      <xdr:nvSpPr>
        <xdr:cNvPr id="323" name="フローチャート: 判断 32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124460</xdr:rowOff>
    </xdr:from>
    <xdr:ext cx="762000" cy="259080"/>
    <xdr:sp macro="" textlink="">
      <xdr:nvSpPr>
        <xdr:cNvPr id="324" name="テキスト ボックス 323"/>
        <xdr:cNvSpPr txBox="1"/>
      </xdr:nvSpPr>
      <xdr:spPr>
        <a:xfrm>
          <a:off x="14401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53340</xdr:rowOff>
    </xdr:from>
    <xdr:to xmlns:xdr="http://schemas.openxmlformats.org/drawingml/2006/spreadsheetDrawing">
      <xdr:col>69</xdr:col>
      <xdr:colOff>92075</xdr:colOff>
      <xdr:row>35</xdr:row>
      <xdr:rowOff>86360</xdr:rowOff>
    </xdr:to>
    <xdr:cxnSp macro="">
      <xdr:nvCxnSpPr>
        <xdr:cNvPr id="325" name="直線コネクタ 324"/>
        <xdr:cNvCxnSpPr/>
      </xdr:nvCxnSpPr>
      <xdr:spPr>
        <a:xfrm>
          <a:off x="13004800" y="60540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27305</xdr:rowOff>
    </xdr:from>
    <xdr:to xmlns:xdr="http://schemas.openxmlformats.org/drawingml/2006/spreadsheetDrawing">
      <xdr:col>69</xdr:col>
      <xdr:colOff>142875</xdr:colOff>
      <xdr:row>36</xdr:row>
      <xdr:rowOff>128905</xdr:rowOff>
    </xdr:to>
    <xdr:sp macro="" textlink="">
      <xdr:nvSpPr>
        <xdr:cNvPr id="326" name="フローチャート: 判断 325"/>
        <xdr:cNvSpPr/>
      </xdr:nvSpPr>
      <xdr:spPr>
        <a:xfrm>
          <a:off x="13843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113665</xdr:rowOff>
    </xdr:from>
    <xdr:ext cx="748030" cy="258445"/>
    <xdr:sp macro="" textlink="">
      <xdr:nvSpPr>
        <xdr:cNvPr id="327" name="テキスト ボックス 326"/>
        <xdr:cNvSpPr txBox="1"/>
      </xdr:nvSpPr>
      <xdr:spPr>
        <a:xfrm>
          <a:off x="13512800" y="6285865"/>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59690</xdr:rowOff>
    </xdr:from>
    <xdr:to xmlns:xdr="http://schemas.openxmlformats.org/drawingml/2006/spreadsheetDrawing">
      <xdr:col>65</xdr:col>
      <xdr:colOff>53975</xdr:colOff>
      <xdr:row>36</xdr:row>
      <xdr:rowOff>161290</xdr:rowOff>
    </xdr:to>
    <xdr:sp macro="" textlink="">
      <xdr:nvSpPr>
        <xdr:cNvPr id="328" name="フローチャート: 判断 327"/>
        <xdr:cNvSpPr/>
      </xdr:nvSpPr>
      <xdr:spPr>
        <a:xfrm>
          <a:off x="129540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146050</xdr:rowOff>
    </xdr:from>
    <xdr:ext cx="762000" cy="248920"/>
    <xdr:sp macro="" textlink="">
      <xdr:nvSpPr>
        <xdr:cNvPr id="329" name="テキスト ボックス 328"/>
        <xdr:cNvSpPr txBox="1"/>
      </xdr:nvSpPr>
      <xdr:spPr>
        <a:xfrm>
          <a:off x="12623800" y="6318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48030" cy="259080"/>
    <xdr:sp macro="" textlink="">
      <xdr:nvSpPr>
        <xdr:cNvPr id="331" name="テキスト ボックス 330"/>
        <xdr:cNvSpPr txBox="1"/>
      </xdr:nvSpPr>
      <xdr:spPr>
        <a:xfrm>
          <a:off x="15455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48030" cy="259080"/>
    <xdr:sp macro="" textlink="">
      <xdr:nvSpPr>
        <xdr:cNvPr id="332" name="テキスト ボックス 331"/>
        <xdr:cNvSpPr txBox="1"/>
      </xdr:nvSpPr>
      <xdr:spPr>
        <a:xfrm>
          <a:off x="14566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48030" cy="259080"/>
    <xdr:sp macro="" textlink="">
      <xdr:nvSpPr>
        <xdr:cNvPr id="334" name="テキスト ボックス 333"/>
        <xdr:cNvSpPr txBox="1"/>
      </xdr:nvSpPr>
      <xdr:spPr>
        <a:xfrm>
          <a:off x="12788900" y="7553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163195</xdr:rowOff>
    </xdr:from>
    <xdr:to xmlns:xdr="http://schemas.openxmlformats.org/drawingml/2006/spreadsheetDrawing">
      <xdr:col>82</xdr:col>
      <xdr:colOff>158750</xdr:colOff>
      <xdr:row>35</xdr:row>
      <xdr:rowOff>93345</xdr:rowOff>
    </xdr:to>
    <xdr:sp macro="" textlink="">
      <xdr:nvSpPr>
        <xdr:cNvPr id="335" name="楕円 334"/>
        <xdr:cNvSpPr/>
      </xdr:nvSpPr>
      <xdr:spPr>
        <a:xfrm>
          <a:off x="164592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8255</xdr:rowOff>
    </xdr:from>
    <xdr:ext cx="762000" cy="249555"/>
    <xdr:sp macro="" textlink="">
      <xdr:nvSpPr>
        <xdr:cNvPr id="336" name="補助費等該当値テキスト"/>
        <xdr:cNvSpPr txBox="1"/>
      </xdr:nvSpPr>
      <xdr:spPr>
        <a:xfrm>
          <a:off x="16598900" y="5837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163195</xdr:rowOff>
    </xdr:from>
    <xdr:to xmlns:xdr="http://schemas.openxmlformats.org/drawingml/2006/spreadsheetDrawing">
      <xdr:col>78</xdr:col>
      <xdr:colOff>120650</xdr:colOff>
      <xdr:row>35</xdr:row>
      <xdr:rowOff>93345</xdr:rowOff>
    </xdr:to>
    <xdr:sp macro="" textlink="">
      <xdr:nvSpPr>
        <xdr:cNvPr id="337" name="楕円 336"/>
        <xdr:cNvSpPr/>
      </xdr:nvSpPr>
      <xdr:spPr>
        <a:xfrm>
          <a:off x="15621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103505</xdr:rowOff>
    </xdr:from>
    <xdr:ext cx="736600" cy="259080"/>
    <xdr:sp macro="" textlink="">
      <xdr:nvSpPr>
        <xdr:cNvPr id="338" name="テキスト ボックス 337"/>
        <xdr:cNvSpPr txBox="1"/>
      </xdr:nvSpPr>
      <xdr:spPr>
        <a:xfrm>
          <a:off x="15290800" y="5761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163195</xdr:rowOff>
    </xdr:from>
    <xdr:to xmlns:xdr="http://schemas.openxmlformats.org/drawingml/2006/spreadsheetDrawing">
      <xdr:col>74</xdr:col>
      <xdr:colOff>31750</xdr:colOff>
      <xdr:row>35</xdr:row>
      <xdr:rowOff>93345</xdr:rowOff>
    </xdr:to>
    <xdr:sp macro="" textlink="">
      <xdr:nvSpPr>
        <xdr:cNvPr id="339" name="楕円 338"/>
        <xdr:cNvSpPr/>
      </xdr:nvSpPr>
      <xdr:spPr>
        <a:xfrm>
          <a:off x="147320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103505</xdr:rowOff>
    </xdr:from>
    <xdr:ext cx="762000" cy="259080"/>
    <xdr:sp macro="" textlink="">
      <xdr:nvSpPr>
        <xdr:cNvPr id="340" name="テキスト ボックス 339"/>
        <xdr:cNvSpPr txBox="1"/>
      </xdr:nvSpPr>
      <xdr:spPr>
        <a:xfrm>
          <a:off x="144018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35560</xdr:rowOff>
    </xdr:from>
    <xdr:to xmlns:xdr="http://schemas.openxmlformats.org/drawingml/2006/spreadsheetDrawing">
      <xdr:col>69</xdr:col>
      <xdr:colOff>142875</xdr:colOff>
      <xdr:row>35</xdr:row>
      <xdr:rowOff>137160</xdr:rowOff>
    </xdr:to>
    <xdr:sp macro="" textlink="">
      <xdr:nvSpPr>
        <xdr:cNvPr id="341" name="楕円 340"/>
        <xdr:cNvSpPr/>
      </xdr:nvSpPr>
      <xdr:spPr>
        <a:xfrm>
          <a:off x="13843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147320</xdr:rowOff>
    </xdr:from>
    <xdr:ext cx="748030" cy="259080"/>
    <xdr:sp macro="" textlink="">
      <xdr:nvSpPr>
        <xdr:cNvPr id="342" name="テキスト ボックス 341"/>
        <xdr:cNvSpPr txBox="1"/>
      </xdr:nvSpPr>
      <xdr:spPr>
        <a:xfrm>
          <a:off x="13512800" y="580517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2540</xdr:rowOff>
    </xdr:from>
    <xdr:to xmlns:xdr="http://schemas.openxmlformats.org/drawingml/2006/spreadsheetDrawing">
      <xdr:col>65</xdr:col>
      <xdr:colOff>53975</xdr:colOff>
      <xdr:row>35</xdr:row>
      <xdr:rowOff>104140</xdr:rowOff>
    </xdr:to>
    <xdr:sp macro="" textlink="">
      <xdr:nvSpPr>
        <xdr:cNvPr id="343" name="楕円 342"/>
        <xdr:cNvSpPr/>
      </xdr:nvSpPr>
      <xdr:spPr>
        <a:xfrm>
          <a:off x="129540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114300</xdr:rowOff>
    </xdr:from>
    <xdr:ext cx="762000" cy="259080"/>
    <xdr:sp macro="" textlink="">
      <xdr:nvSpPr>
        <xdr:cNvPr id="344" name="テキスト ボックス 343"/>
        <xdr:cNvSpPr txBox="1"/>
      </xdr:nvSpPr>
      <xdr:spPr>
        <a:xfrm>
          <a:off x="12623800" y="577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effectLst/>
              <a:latin typeface="ＭＳ Ｐゴシック"/>
              <a:ea typeface="ＭＳ Ｐゴシック"/>
              <a:cs typeface="+mn-cs"/>
            </a:rPr>
            <a:t>　</a:t>
          </a:r>
          <a:r>
            <a:rPr kumimoji="1" lang="ja-JP" altLang="en-US" sz="1300">
              <a:solidFill>
                <a:sysClr val="windowText" lastClr="000000"/>
              </a:solidFill>
              <a:effectLst/>
              <a:latin typeface="ＭＳ Ｐゴシック"/>
              <a:ea typeface="ＭＳ Ｐゴシック"/>
              <a:cs typeface="+mn-cs"/>
            </a:rPr>
            <a:t>市庁舎整備事業の</a:t>
          </a:r>
          <a:r>
            <a:rPr kumimoji="1" lang="ja-JP" altLang="en-US" sz="1300">
              <a:solidFill>
                <a:sysClr val="windowText" lastClr="000000"/>
              </a:solidFill>
              <a:effectLst/>
              <a:latin typeface="ＭＳ Ｐゴシック"/>
              <a:ea typeface="ＭＳ Ｐゴシック"/>
              <a:cs typeface="+mn-cs"/>
            </a:rPr>
            <a:t>償還が終了したため</a:t>
          </a:r>
          <a:r>
            <a:rPr kumimoji="1" lang="ja-JP" altLang="en-US" sz="1300">
              <a:solidFill>
                <a:sysClr val="windowText" lastClr="000000"/>
              </a:solidFill>
              <a:effectLst/>
              <a:latin typeface="ＭＳ Ｐゴシック"/>
              <a:ea typeface="ＭＳ Ｐゴシック"/>
              <a:cs typeface="+mn-cs"/>
            </a:rPr>
            <a:t>、</a:t>
          </a:r>
          <a:r>
            <a:rPr kumimoji="1" lang="ja-JP" altLang="ja-JP" sz="1300">
              <a:solidFill>
                <a:sysClr val="windowText" lastClr="000000"/>
              </a:solidFill>
              <a:effectLst/>
              <a:latin typeface="ＭＳ Ｐゴシック"/>
              <a:ea typeface="ＭＳ Ｐゴシック"/>
              <a:cs typeface="+mn-cs"/>
            </a:rPr>
            <a:t>前年度と比較して1.6</a:t>
          </a:r>
          <a:r>
            <a:rPr kumimoji="1" lang="en-US" altLang="ja-JP" sz="1300">
              <a:solidFill>
                <a:sysClr val="windowText" lastClr="000000"/>
              </a:solidFill>
              <a:effectLst/>
              <a:latin typeface="ＭＳ Ｐゴシック"/>
              <a:ea typeface="ＭＳ Ｐゴシック"/>
              <a:cs typeface="+mn-cs"/>
            </a:rPr>
            <a:t>pt低い15</a:t>
          </a:r>
          <a:r>
            <a:rPr kumimoji="1" lang="en-US" altLang="ja-JP" sz="1300">
              <a:solidFill>
                <a:sysClr val="windowText" lastClr="000000"/>
              </a:solidFill>
              <a:effectLst/>
              <a:latin typeface="ＭＳ Ｐゴシック"/>
              <a:ea typeface="ＭＳ Ｐゴシック"/>
              <a:cs typeface="+mn-cs"/>
            </a:rPr>
            <a:t>.9pt</a:t>
          </a:r>
          <a:r>
            <a:rPr kumimoji="1" lang="ja-JP" altLang="ja-JP" sz="1300">
              <a:solidFill>
                <a:sysClr val="windowText" lastClr="000000"/>
              </a:solidFill>
              <a:effectLst/>
              <a:latin typeface="ＭＳ Ｐゴシック"/>
              <a:ea typeface="ＭＳ Ｐゴシック"/>
              <a:cs typeface="+mn-cs"/>
            </a:rPr>
            <a:t>となったものの、</a:t>
          </a:r>
          <a:r>
            <a:rPr kumimoji="1" lang="ja-JP" altLang="en-US" sz="1300">
              <a:solidFill>
                <a:sysClr val="windowText" lastClr="000000"/>
              </a:solidFill>
              <a:effectLst/>
              <a:latin typeface="ＭＳ Ｐゴシック"/>
              <a:ea typeface="ＭＳ Ｐゴシック"/>
              <a:cs typeface="+mn-cs"/>
            </a:rPr>
            <a:t>本市は</a:t>
          </a:r>
          <a:r>
            <a:rPr kumimoji="1" lang="ja-JP" altLang="ja-JP" sz="1300">
              <a:solidFill>
                <a:sysClr val="windowText" lastClr="000000"/>
              </a:solidFill>
              <a:effectLst/>
              <a:latin typeface="ＭＳ Ｐゴシック"/>
              <a:ea typeface="ＭＳ Ｐゴシック"/>
              <a:cs typeface="+mn-cs"/>
            </a:rPr>
            <a:t>合併市町の地方債を引き継いだことにより地方債現在高が</a:t>
          </a:r>
          <a:r>
            <a:rPr kumimoji="1" lang="ja-JP" altLang="en-US" sz="1300">
              <a:solidFill>
                <a:sysClr val="windowText" lastClr="000000"/>
              </a:solidFill>
              <a:effectLst/>
              <a:latin typeface="ＭＳ Ｐゴシック"/>
              <a:ea typeface="ＭＳ Ｐゴシック"/>
              <a:cs typeface="+mn-cs"/>
            </a:rPr>
            <a:t>大きく</a:t>
          </a:r>
          <a:r>
            <a:rPr kumimoji="1" lang="ja-JP" altLang="ja-JP" sz="1300">
              <a:solidFill>
                <a:sysClr val="windowText" lastClr="000000"/>
              </a:solidFill>
              <a:effectLst/>
              <a:latin typeface="ＭＳ Ｐゴシック"/>
              <a:ea typeface="ＭＳ Ｐゴシック"/>
              <a:cs typeface="+mn-cs"/>
            </a:rPr>
            <a:t>、元利償還金が膨らんでおり、類似団体平均</a:t>
          </a:r>
          <a:r>
            <a:rPr kumimoji="1" lang="ja-JP" altLang="en-US" sz="1300">
              <a:solidFill>
                <a:sysClr val="windowText" lastClr="000000"/>
              </a:solidFill>
              <a:effectLst/>
              <a:latin typeface="ＭＳ Ｐゴシック"/>
              <a:ea typeface="ＭＳ Ｐゴシック"/>
              <a:cs typeface="+mn-cs"/>
            </a:rPr>
            <a:t>と比較すると2.7</a:t>
          </a:r>
          <a:r>
            <a:rPr kumimoji="1" lang="en-US" altLang="ja-JP" sz="1300">
              <a:solidFill>
                <a:sysClr val="windowText" lastClr="000000"/>
              </a:solidFill>
              <a:effectLst/>
              <a:latin typeface="ＭＳ Ｐゴシック"/>
              <a:ea typeface="ＭＳ Ｐゴシック"/>
              <a:cs typeface="+mn-cs"/>
            </a:rPr>
            <a:t>pt</a:t>
          </a:r>
          <a:r>
            <a:rPr kumimoji="1" lang="ja-JP" altLang="ja-JP" sz="1300">
              <a:solidFill>
                <a:sysClr val="windowText" lastClr="000000"/>
              </a:solidFill>
              <a:effectLst/>
              <a:latin typeface="ＭＳ Ｐゴシック"/>
              <a:ea typeface="ＭＳ Ｐゴシック"/>
              <a:cs typeface="+mn-cs"/>
            </a:rPr>
            <a:t>上回っている。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　今後も</a:t>
          </a:r>
          <a:r>
            <a:rPr kumimoji="1" lang="ja-JP" altLang="ja-JP" sz="1300">
              <a:solidFill>
                <a:sysClr val="windowText" lastClr="000000"/>
              </a:solidFill>
              <a:effectLst/>
              <a:latin typeface="ＭＳ Ｐゴシック"/>
              <a:ea typeface="ＭＳ Ｐゴシック"/>
              <a:cs typeface="+mn-cs"/>
            </a:rPr>
            <a:t>大型建設事業に係る地方債発行および付随した元利償還金の増大が予想されることから、適正な償還年限の設定を徹底し、指数悪化の防止に努める。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4480" cy="225425"/>
    <xdr:sp macro="" textlink="">
      <xdr:nvSpPr>
        <xdr:cNvPr id="356" name="テキスト ボックス 355"/>
        <xdr:cNvSpPr txBox="1"/>
      </xdr:nvSpPr>
      <xdr:spPr>
        <a:xfrm>
          <a:off x="723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4030" cy="250190"/>
    <xdr:sp macro="" textlink="">
      <xdr:nvSpPr>
        <xdr:cNvPr id="358" name="テキスト ボックス 357"/>
        <xdr:cNvSpPr txBox="1"/>
      </xdr:nvSpPr>
      <xdr:spPr>
        <a:xfrm>
          <a:off x="254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9" name="直線コネクタ 35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494030" cy="259080"/>
    <xdr:sp macro="" textlink="">
      <xdr:nvSpPr>
        <xdr:cNvPr id="360" name="テキスト ボックス 359"/>
        <xdr:cNvSpPr txBox="1"/>
      </xdr:nvSpPr>
      <xdr:spPr>
        <a:xfrm>
          <a:off x="254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61" name="直線コネクタ 36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494030" cy="259080"/>
    <xdr:sp macro="" textlink="">
      <xdr:nvSpPr>
        <xdr:cNvPr id="362" name="テキスト ボックス 361"/>
        <xdr:cNvSpPr txBox="1"/>
      </xdr:nvSpPr>
      <xdr:spPr>
        <a:xfrm>
          <a:off x="254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63" name="直線コネクタ 36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494030" cy="250190"/>
    <xdr:sp macro="" textlink="">
      <xdr:nvSpPr>
        <xdr:cNvPr id="364" name="テキスト ボックス 363"/>
        <xdr:cNvSpPr txBox="1"/>
      </xdr:nvSpPr>
      <xdr:spPr>
        <a:xfrm>
          <a:off x="254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5" name="直線コネクタ 36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494030" cy="259080"/>
    <xdr:sp macro="" textlink="">
      <xdr:nvSpPr>
        <xdr:cNvPr id="366" name="テキスト ボックス 365"/>
        <xdr:cNvSpPr txBox="1"/>
      </xdr:nvSpPr>
      <xdr:spPr>
        <a:xfrm>
          <a:off x="254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7" name="直線コネクタ 36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494030" cy="259080"/>
    <xdr:sp macro="" textlink="">
      <xdr:nvSpPr>
        <xdr:cNvPr id="368" name="テキスト ボックス 367"/>
        <xdr:cNvSpPr txBox="1"/>
      </xdr:nvSpPr>
      <xdr:spPr>
        <a:xfrm>
          <a:off x="254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9" name="直線コネクタ 36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50800</xdr:rowOff>
    </xdr:from>
    <xdr:to xmlns:xdr="http://schemas.openxmlformats.org/drawingml/2006/spreadsheetDrawing">
      <xdr:col>24</xdr:col>
      <xdr:colOff>25400</xdr:colOff>
      <xdr:row>81</xdr:row>
      <xdr:rowOff>54610</xdr:rowOff>
    </xdr:to>
    <xdr:cxnSp macro="">
      <xdr:nvCxnSpPr>
        <xdr:cNvPr id="371" name="直線コネクタ 370"/>
        <xdr:cNvCxnSpPr/>
      </xdr:nvCxnSpPr>
      <xdr:spPr>
        <a:xfrm flipV="1">
          <a:off x="4826000" y="12738100"/>
          <a:ext cx="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26670</xdr:rowOff>
    </xdr:from>
    <xdr:ext cx="762000" cy="259080"/>
    <xdr:sp macro="" textlink="">
      <xdr:nvSpPr>
        <xdr:cNvPr id="372" name="公債費最小値テキスト"/>
        <xdr:cNvSpPr txBox="1"/>
      </xdr:nvSpPr>
      <xdr:spPr>
        <a:xfrm>
          <a:off x="49149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54610</xdr:rowOff>
    </xdr:from>
    <xdr:to xmlns:xdr="http://schemas.openxmlformats.org/drawingml/2006/spreadsheetDrawing">
      <xdr:col>24</xdr:col>
      <xdr:colOff>114300</xdr:colOff>
      <xdr:row>81</xdr:row>
      <xdr:rowOff>54610</xdr:rowOff>
    </xdr:to>
    <xdr:cxnSp macro="">
      <xdr:nvCxnSpPr>
        <xdr:cNvPr id="373" name="直線コネクタ 372"/>
        <xdr:cNvCxnSpPr/>
      </xdr:nvCxnSpPr>
      <xdr:spPr>
        <a:xfrm>
          <a:off x="4737100" y="1394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137160</xdr:rowOff>
    </xdr:from>
    <xdr:ext cx="762000" cy="259080"/>
    <xdr:sp macro="" textlink="">
      <xdr:nvSpPr>
        <xdr:cNvPr id="374" name="公債費最大値テキスト"/>
        <xdr:cNvSpPr txBox="1"/>
      </xdr:nvSpPr>
      <xdr:spPr>
        <a:xfrm>
          <a:off x="4914900" y="1248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50800</xdr:rowOff>
    </xdr:from>
    <xdr:to xmlns:xdr="http://schemas.openxmlformats.org/drawingml/2006/spreadsheetDrawing">
      <xdr:col>24</xdr:col>
      <xdr:colOff>114300</xdr:colOff>
      <xdr:row>74</xdr:row>
      <xdr:rowOff>50800</xdr:rowOff>
    </xdr:to>
    <xdr:cxnSp macro="">
      <xdr:nvCxnSpPr>
        <xdr:cNvPr id="375" name="直線コネクタ 374"/>
        <xdr:cNvCxnSpPr/>
      </xdr:nvCxnSpPr>
      <xdr:spPr>
        <a:xfrm>
          <a:off x="4737100" y="1273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5080</xdr:rowOff>
    </xdr:from>
    <xdr:to xmlns:xdr="http://schemas.openxmlformats.org/drawingml/2006/spreadsheetDrawing">
      <xdr:col>24</xdr:col>
      <xdr:colOff>25400</xdr:colOff>
      <xdr:row>80</xdr:row>
      <xdr:rowOff>127000</xdr:rowOff>
    </xdr:to>
    <xdr:cxnSp macro="">
      <xdr:nvCxnSpPr>
        <xdr:cNvPr id="376" name="直線コネクタ 375"/>
        <xdr:cNvCxnSpPr/>
      </xdr:nvCxnSpPr>
      <xdr:spPr>
        <a:xfrm flipV="1">
          <a:off x="3987800" y="1372108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107950</xdr:rowOff>
    </xdr:from>
    <xdr:ext cx="762000" cy="259080"/>
    <xdr:sp macro="" textlink="">
      <xdr:nvSpPr>
        <xdr:cNvPr id="377" name="公債費平均値テキスト"/>
        <xdr:cNvSpPr txBox="1"/>
      </xdr:nvSpPr>
      <xdr:spPr>
        <a:xfrm>
          <a:off x="4914900" y="1330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91440</xdr:rowOff>
    </xdr:from>
    <xdr:to xmlns:xdr="http://schemas.openxmlformats.org/drawingml/2006/spreadsheetDrawing">
      <xdr:col>24</xdr:col>
      <xdr:colOff>76200</xdr:colOff>
      <xdr:row>79</xdr:row>
      <xdr:rowOff>21590</xdr:rowOff>
    </xdr:to>
    <xdr:sp macro="" textlink="">
      <xdr:nvSpPr>
        <xdr:cNvPr id="378" name="フローチャート: 判断 377"/>
        <xdr:cNvSpPr/>
      </xdr:nvSpPr>
      <xdr:spPr>
        <a:xfrm>
          <a:off x="477520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127000</xdr:rowOff>
    </xdr:from>
    <xdr:to xmlns:xdr="http://schemas.openxmlformats.org/drawingml/2006/spreadsheetDrawing">
      <xdr:col>19</xdr:col>
      <xdr:colOff>187325</xdr:colOff>
      <xdr:row>80</xdr:row>
      <xdr:rowOff>134620</xdr:rowOff>
    </xdr:to>
    <xdr:cxnSp macro="">
      <xdr:nvCxnSpPr>
        <xdr:cNvPr id="379" name="直線コネクタ 378"/>
        <xdr:cNvCxnSpPr/>
      </xdr:nvCxnSpPr>
      <xdr:spPr>
        <a:xfrm flipV="1">
          <a:off x="3098800" y="138430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78</xdr:row>
      <xdr:rowOff>152400</xdr:rowOff>
    </xdr:from>
    <xdr:to xmlns:xdr="http://schemas.openxmlformats.org/drawingml/2006/spreadsheetDrawing">
      <xdr:col>20</xdr:col>
      <xdr:colOff>38100</xdr:colOff>
      <xdr:row>79</xdr:row>
      <xdr:rowOff>82550</xdr:rowOff>
    </xdr:to>
    <xdr:sp macro="" textlink="">
      <xdr:nvSpPr>
        <xdr:cNvPr id="380" name="フローチャート: 判断 379"/>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92710</xdr:rowOff>
    </xdr:from>
    <xdr:ext cx="722630" cy="259080"/>
    <xdr:sp macro="" textlink="">
      <xdr:nvSpPr>
        <xdr:cNvPr id="381" name="テキスト ボックス 380"/>
        <xdr:cNvSpPr txBox="1"/>
      </xdr:nvSpPr>
      <xdr:spPr>
        <a:xfrm>
          <a:off x="3606800" y="132943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12700</xdr:rowOff>
    </xdr:from>
    <xdr:to xmlns:xdr="http://schemas.openxmlformats.org/drawingml/2006/spreadsheetDrawing">
      <xdr:col>15</xdr:col>
      <xdr:colOff>98425</xdr:colOff>
      <xdr:row>80</xdr:row>
      <xdr:rowOff>134620</xdr:rowOff>
    </xdr:to>
    <xdr:cxnSp macro="">
      <xdr:nvCxnSpPr>
        <xdr:cNvPr id="382" name="直線コネクタ 381"/>
        <xdr:cNvCxnSpPr/>
      </xdr:nvCxnSpPr>
      <xdr:spPr>
        <a:xfrm>
          <a:off x="2209800" y="137287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79</xdr:row>
      <xdr:rowOff>3810</xdr:rowOff>
    </xdr:from>
    <xdr:to xmlns:xdr="http://schemas.openxmlformats.org/drawingml/2006/spreadsheetDrawing">
      <xdr:col>15</xdr:col>
      <xdr:colOff>149225</xdr:colOff>
      <xdr:row>79</xdr:row>
      <xdr:rowOff>105410</xdr:rowOff>
    </xdr:to>
    <xdr:sp macro="" textlink="">
      <xdr:nvSpPr>
        <xdr:cNvPr id="383" name="フローチャート: 判断 382"/>
        <xdr:cNvSpPr/>
      </xdr:nvSpPr>
      <xdr:spPr>
        <a:xfrm>
          <a:off x="3048000" y="1354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115570</xdr:rowOff>
    </xdr:from>
    <xdr:ext cx="762000" cy="259080"/>
    <xdr:sp macro="" textlink="">
      <xdr:nvSpPr>
        <xdr:cNvPr id="384" name="テキスト ボックス 383"/>
        <xdr:cNvSpPr txBox="1"/>
      </xdr:nvSpPr>
      <xdr:spPr>
        <a:xfrm>
          <a:off x="2717800" y="1331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12700</xdr:rowOff>
    </xdr:from>
    <xdr:to xmlns:xdr="http://schemas.openxmlformats.org/drawingml/2006/spreadsheetDrawing">
      <xdr:col>11</xdr:col>
      <xdr:colOff>9525</xdr:colOff>
      <xdr:row>80</xdr:row>
      <xdr:rowOff>111760</xdr:rowOff>
    </xdr:to>
    <xdr:cxnSp macro="">
      <xdr:nvCxnSpPr>
        <xdr:cNvPr id="385" name="直線コネクタ 384"/>
        <xdr:cNvCxnSpPr/>
      </xdr:nvCxnSpPr>
      <xdr:spPr>
        <a:xfrm flipV="1">
          <a:off x="1320800" y="137287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78</xdr:row>
      <xdr:rowOff>160020</xdr:rowOff>
    </xdr:from>
    <xdr:to xmlns:xdr="http://schemas.openxmlformats.org/drawingml/2006/spreadsheetDrawing">
      <xdr:col>11</xdr:col>
      <xdr:colOff>60325</xdr:colOff>
      <xdr:row>79</xdr:row>
      <xdr:rowOff>90170</xdr:rowOff>
    </xdr:to>
    <xdr:sp macro="" textlink="">
      <xdr:nvSpPr>
        <xdr:cNvPr id="386" name="フローチャート: 判断 385"/>
        <xdr:cNvSpPr/>
      </xdr:nvSpPr>
      <xdr:spPr>
        <a:xfrm>
          <a:off x="2159000" y="1353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100330</xdr:rowOff>
    </xdr:from>
    <xdr:ext cx="748030" cy="248920"/>
    <xdr:sp macro="" textlink="">
      <xdr:nvSpPr>
        <xdr:cNvPr id="387" name="テキスト ボックス 386"/>
        <xdr:cNvSpPr txBox="1"/>
      </xdr:nvSpPr>
      <xdr:spPr>
        <a:xfrm>
          <a:off x="1828800" y="1330198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11430</xdr:rowOff>
    </xdr:from>
    <xdr:to xmlns:xdr="http://schemas.openxmlformats.org/drawingml/2006/spreadsheetDrawing">
      <xdr:col>6</xdr:col>
      <xdr:colOff>171450</xdr:colOff>
      <xdr:row>79</xdr:row>
      <xdr:rowOff>113030</xdr:rowOff>
    </xdr:to>
    <xdr:sp macro="" textlink="">
      <xdr:nvSpPr>
        <xdr:cNvPr id="388" name="フローチャート: 判断 387"/>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123190</xdr:rowOff>
    </xdr:from>
    <xdr:ext cx="748030" cy="248920"/>
    <xdr:sp macro="" textlink="">
      <xdr:nvSpPr>
        <xdr:cNvPr id="389" name="テキスト ボックス 388"/>
        <xdr:cNvSpPr txBox="1"/>
      </xdr:nvSpPr>
      <xdr:spPr>
        <a:xfrm>
          <a:off x="939800" y="1332484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90" name="テキスト ボックス 38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1" name="テキスト ボックス 39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48030" cy="259080"/>
    <xdr:sp macro="" textlink="">
      <xdr:nvSpPr>
        <xdr:cNvPr id="392" name="テキスト ボックス 391"/>
        <xdr:cNvSpPr txBox="1"/>
      </xdr:nvSpPr>
      <xdr:spPr>
        <a:xfrm>
          <a:off x="2882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3" name="テキスト ボックス 39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4" name="テキスト ボックス 39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125730</xdr:rowOff>
    </xdr:from>
    <xdr:to xmlns:xdr="http://schemas.openxmlformats.org/drawingml/2006/spreadsheetDrawing">
      <xdr:col>24</xdr:col>
      <xdr:colOff>76200</xdr:colOff>
      <xdr:row>80</xdr:row>
      <xdr:rowOff>55880</xdr:rowOff>
    </xdr:to>
    <xdr:sp macro="" textlink="">
      <xdr:nvSpPr>
        <xdr:cNvPr id="395" name="楕円 394"/>
        <xdr:cNvSpPr/>
      </xdr:nvSpPr>
      <xdr:spPr>
        <a:xfrm>
          <a:off x="4775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97790</xdr:rowOff>
    </xdr:from>
    <xdr:ext cx="762000" cy="251460"/>
    <xdr:sp macro="" textlink="">
      <xdr:nvSpPr>
        <xdr:cNvPr id="396" name="公債費該当値テキスト"/>
        <xdr:cNvSpPr txBox="1"/>
      </xdr:nvSpPr>
      <xdr:spPr>
        <a:xfrm>
          <a:off x="4914900" y="13642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76200</xdr:rowOff>
    </xdr:from>
    <xdr:to xmlns:xdr="http://schemas.openxmlformats.org/drawingml/2006/spreadsheetDrawing">
      <xdr:col>20</xdr:col>
      <xdr:colOff>38100</xdr:colOff>
      <xdr:row>81</xdr:row>
      <xdr:rowOff>6350</xdr:rowOff>
    </xdr:to>
    <xdr:sp macro="" textlink="">
      <xdr:nvSpPr>
        <xdr:cNvPr id="397" name="楕円 396"/>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162560</xdr:rowOff>
    </xdr:from>
    <xdr:ext cx="722630" cy="259080"/>
    <xdr:sp macro="" textlink="">
      <xdr:nvSpPr>
        <xdr:cNvPr id="398" name="テキスト ボックス 397"/>
        <xdr:cNvSpPr txBox="1"/>
      </xdr:nvSpPr>
      <xdr:spPr>
        <a:xfrm>
          <a:off x="3606800" y="13878560"/>
          <a:ext cx="722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83820</xdr:rowOff>
    </xdr:from>
    <xdr:to xmlns:xdr="http://schemas.openxmlformats.org/drawingml/2006/spreadsheetDrawing">
      <xdr:col>15</xdr:col>
      <xdr:colOff>149225</xdr:colOff>
      <xdr:row>81</xdr:row>
      <xdr:rowOff>13970</xdr:rowOff>
    </xdr:to>
    <xdr:sp macro="" textlink="">
      <xdr:nvSpPr>
        <xdr:cNvPr id="399" name="楕円 398"/>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170180</xdr:rowOff>
    </xdr:from>
    <xdr:ext cx="762000" cy="259080"/>
    <xdr:sp macro="" textlink="">
      <xdr:nvSpPr>
        <xdr:cNvPr id="400" name="テキスト ボックス 399"/>
        <xdr:cNvSpPr txBox="1"/>
      </xdr:nvSpPr>
      <xdr:spPr>
        <a:xfrm>
          <a:off x="2717800" y="1388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133350</xdr:rowOff>
    </xdr:from>
    <xdr:to xmlns:xdr="http://schemas.openxmlformats.org/drawingml/2006/spreadsheetDrawing">
      <xdr:col>11</xdr:col>
      <xdr:colOff>60325</xdr:colOff>
      <xdr:row>80</xdr:row>
      <xdr:rowOff>63500</xdr:rowOff>
    </xdr:to>
    <xdr:sp macro="" textlink="">
      <xdr:nvSpPr>
        <xdr:cNvPr id="401" name="楕円 400"/>
        <xdr:cNvSpPr/>
      </xdr:nvSpPr>
      <xdr:spPr>
        <a:xfrm>
          <a:off x="2159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48260</xdr:rowOff>
    </xdr:from>
    <xdr:ext cx="748030" cy="259080"/>
    <xdr:sp macro="" textlink="">
      <xdr:nvSpPr>
        <xdr:cNvPr id="402" name="テキスト ボックス 401"/>
        <xdr:cNvSpPr txBox="1"/>
      </xdr:nvSpPr>
      <xdr:spPr>
        <a:xfrm>
          <a:off x="1828800" y="137642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60960</xdr:rowOff>
    </xdr:from>
    <xdr:to xmlns:xdr="http://schemas.openxmlformats.org/drawingml/2006/spreadsheetDrawing">
      <xdr:col>6</xdr:col>
      <xdr:colOff>171450</xdr:colOff>
      <xdr:row>80</xdr:row>
      <xdr:rowOff>162560</xdr:rowOff>
    </xdr:to>
    <xdr:sp macro="" textlink="">
      <xdr:nvSpPr>
        <xdr:cNvPr id="403" name="楕円 402"/>
        <xdr:cNvSpPr/>
      </xdr:nvSpPr>
      <xdr:spPr>
        <a:xfrm>
          <a:off x="1270000" y="137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147320</xdr:rowOff>
    </xdr:from>
    <xdr:ext cx="748030" cy="259080"/>
    <xdr:sp macro="" textlink="">
      <xdr:nvSpPr>
        <xdr:cNvPr id="404" name="テキスト ボックス 403"/>
        <xdr:cNvSpPr txBox="1"/>
      </xdr:nvSpPr>
      <xdr:spPr>
        <a:xfrm>
          <a:off x="939800" y="1386332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rgbClr val="FF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公債費以外の経常収支比率の合算は、前年度より1.4</a:t>
          </a:r>
          <a:r>
            <a:rPr kumimoji="1" lang="en-US" altLang="ja-JP" sz="1200">
              <a:solidFill>
                <a:sysClr val="windowText" lastClr="000000"/>
              </a:solidFill>
              <a:effectLst/>
              <a:latin typeface="ＭＳ Ｐゴシック"/>
              <a:ea typeface="ＭＳ Ｐゴシック"/>
              <a:cs typeface="+mn-cs"/>
            </a:rPr>
            <a:t>pt</a:t>
          </a:r>
          <a:r>
            <a:rPr kumimoji="1" lang="ja-JP" altLang="en-US" sz="1200">
              <a:solidFill>
                <a:sysClr val="windowText" lastClr="000000"/>
              </a:solidFill>
              <a:effectLst/>
              <a:latin typeface="ＭＳ Ｐゴシック"/>
              <a:ea typeface="ＭＳ Ｐゴシック"/>
              <a:cs typeface="+mn-cs"/>
            </a:rPr>
            <a:t>増加した。定員適正化計画に基づく職員数の削減や施設統廃合による物件費の抑制、投資的事業に係る実施時期の見直しなど、取り得る全ての手法を視</a:t>
          </a:r>
          <a:r>
            <a:rPr kumimoji="1" lang="ja-JP" altLang="en-US" sz="1200">
              <a:solidFill>
                <a:sysClr val="windowText" lastClr="000000"/>
              </a:solidFill>
              <a:effectLst/>
              <a:latin typeface="ＭＳ Ｐゴシック"/>
              <a:ea typeface="ＭＳ Ｐゴシック"/>
              <a:cs typeface="+mn-cs"/>
            </a:rPr>
            <a:t>野に入れ、行財政改革を進める必要がある。</a:t>
          </a:r>
          <a:endParaRPr kumimoji="1" lang="ja-JP" altLang="en-US"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本市経常収支比率は</a:t>
          </a:r>
          <a:r>
            <a:rPr kumimoji="1" lang="en-US" altLang="ja-JP" sz="1200">
              <a:solidFill>
                <a:sysClr val="windowText" lastClr="000000"/>
              </a:solidFill>
              <a:effectLst/>
              <a:latin typeface="ＭＳ Ｐゴシック"/>
              <a:ea typeface="ＭＳ Ｐゴシック"/>
              <a:cs typeface="+mn-cs"/>
            </a:rPr>
            <a:t>97.3</a:t>
          </a:r>
          <a:r>
            <a:rPr kumimoji="1" lang="ja-JP" altLang="en-US" sz="1200">
              <a:solidFill>
                <a:sysClr val="windowText" lastClr="000000"/>
              </a:solidFill>
              <a:effectLst/>
              <a:latin typeface="ＭＳ Ｐゴシック"/>
              <a:ea typeface="ＭＳ Ｐゴシック"/>
              <a:cs typeface="+mn-cs"/>
            </a:rPr>
            <a:t>％であり、類似団体平均90</a:t>
          </a:r>
          <a:r>
            <a:rPr kumimoji="1" lang="en-US" altLang="ja-JP" sz="1200">
              <a:solidFill>
                <a:sysClr val="windowText" lastClr="000000"/>
              </a:solidFill>
              <a:effectLst/>
              <a:latin typeface="ＭＳ Ｐゴシック"/>
              <a:ea typeface="ＭＳ Ｐゴシック"/>
              <a:cs typeface="+mn-cs"/>
            </a:rPr>
            <a:t>.9</a:t>
          </a:r>
          <a:r>
            <a:rPr kumimoji="1" lang="ja-JP" altLang="en-US" sz="1200">
              <a:solidFill>
                <a:sysClr val="windowText" lastClr="000000"/>
              </a:solidFill>
              <a:effectLst/>
              <a:latin typeface="ＭＳ Ｐゴシック"/>
              <a:ea typeface="ＭＳ Ｐゴシック"/>
              <a:cs typeface="+mn-cs"/>
            </a:rPr>
            <a:t>％</a:t>
          </a:r>
          <a:r>
            <a:rPr kumimoji="1" lang="ja-JP" altLang="en-US" sz="1200">
              <a:solidFill>
                <a:sysClr val="windowText" lastClr="000000"/>
              </a:solidFill>
              <a:effectLst/>
              <a:latin typeface="ＭＳ Ｐゴシック"/>
              <a:ea typeface="ＭＳ Ｐゴシック"/>
              <a:cs typeface="+mn-cs"/>
            </a:rPr>
            <a:t>と比較すると6.4</a:t>
          </a:r>
          <a:r>
            <a:rPr kumimoji="1" lang="en-US" altLang="ja-JP" sz="1200">
              <a:solidFill>
                <a:sysClr val="windowText" lastClr="000000"/>
              </a:solidFill>
              <a:effectLst/>
              <a:latin typeface="ＭＳ Ｐゴシック"/>
              <a:ea typeface="ＭＳ Ｐゴシック"/>
              <a:cs typeface="+mn-cs"/>
            </a:rPr>
            <a:t>pt</a:t>
          </a:r>
          <a:r>
            <a:rPr kumimoji="1" lang="ja-JP" altLang="ja-JP" sz="1200">
              <a:solidFill>
                <a:sysClr val="windowText" lastClr="000000"/>
              </a:solidFill>
              <a:effectLst/>
              <a:latin typeface="ＭＳ Ｐゴシック"/>
              <a:ea typeface="ＭＳ Ｐゴシック"/>
              <a:cs typeface="+mn-cs"/>
            </a:rPr>
            <a:t>高い数値となっていることから、その差の要因は公債費を含めた経常的経費全般にあると言える。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4480" cy="225425"/>
    <xdr:sp macro="" textlink="">
      <xdr:nvSpPr>
        <xdr:cNvPr id="416" name="テキスト ボックス 415"/>
        <xdr:cNvSpPr txBox="1"/>
      </xdr:nvSpPr>
      <xdr:spPr>
        <a:xfrm>
          <a:off x="12407900" y="11938000"/>
          <a:ext cx="2844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7" name="直線コネクタ 41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4030" cy="250190"/>
    <xdr:sp macro="" textlink="">
      <xdr:nvSpPr>
        <xdr:cNvPr id="418" name="テキスト ボックス 417"/>
        <xdr:cNvSpPr txBox="1"/>
      </xdr:nvSpPr>
      <xdr:spPr>
        <a:xfrm>
          <a:off x="11938000" y="14272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9" name="直線コネクタ 41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4030" cy="259080"/>
    <xdr:sp macro="" textlink="">
      <xdr:nvSpPr>
        <xdr:cNvPr id="420" name="テキスト ボックス 419"/>
        <xdr:cNvSpPr txBox="1"/>
      </xdr:nvSpPr>
      <xdr:spPr>
        <a:xfrm>
          <a:off x="11938000" y="13891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21" name="直線コネクタ 42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4030" cy="259080"/>
    <xdr:sp macro="" textlink="">
      <xdr:nvSpPr>
        <xdr:cNvPr id="422" name="テキスト ボックス 421"/>
        <xdr:cNvSpPr txBox="1"/>
      </xdr:nvSpPr>
      <xdr:spPr>
        <a:xfrm>
          <a:off x="11938000" y="13510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3" name="直線コネクタ 42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4030" cy="250190"/>
    <xdr:sp macro="" textlink="">
      <xdr:nvSpPr>
        <xdr:cNvPr id="424" name="テキスト ボックス 423"/>
        <xdr:cNvSpPr txBox="1"/>
      </xdr:nvSpPr>
      <xdr:spPr>
        <a:xfrm>
          <a:off x="11938000" y="13129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5" name="直線コネクタ 42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4030" cy="259080"/>
    <xdr:sp macro="" textlink="">
      <xdr:nvSpPr>
        <xdr:cNvPr id="426" name="テキスト ボックス 425"/>
        <xdr:cNvSpPr txBox="1"/>
      </xdr:nvSpPr>
      <xdr:spPr>
        <a:xfrm>
          <a:off x="11938000" y="12748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7" name="直線コネクタ 42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4030" cy="259080"/>
    <xdr:sp macro="" textlink="">
      <xdr:nvSpPr>
        <xdr:cNvPr id="428" name="テキスト ボックス 427"/>
        <xdr:cNvSpPr txBox="1"/>
      </xdr:nvSpPr>
      <xdr:spPr>
        <a:xfrm>
          <a:off x="11938000" y="12367260"/>
          <a:ext cx="494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9" name="直線コネクタ 42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4030" cy="250190"/>
    <xdr:sp macro="" textlink="">
      <xdr:nvSpPr>
        <xdr:cNvPr id="430" name="テキスト ボックス 429"/>
        <xdr:cNvSpPr txBox="1"/>
      </xdr:nvSpPr>
      <xdr:spPr>
        <a:xfrm>
          <a:off x="11938000" y="11986260"/>
          <a:ext cx="494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130810</xdr:rowOff>
    </xdr:from>
    <xdr:to xmlns:xdr="http://schemas.openxmlformats.org/drawingml/2006/spreadsheetDrawing">
      <xdr:col>82</xdr:col>
      <xdr:colOff>107950</xdr:colOff>
      <xdr:row>82</xdr:row>
      <xdr:rowOff>27940</xdr:rowOff>
    </xdr:to>
    <xdr:cxnSp macro="">
      <xdr:nvCxnSpPr>
        <xdr:cNvPr id="432" name="直線コネクタ 431"/>
        <xdr:cNvCxnSpPr/>
      </xdr:nvCxnSpPr>
      <xdr:spPr>
        <a:xfrm flipV="1">
          <a:off x="16510000" y="1264666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0</xdr:rowOff>
    </xdr:from>
    <xdr:ext cx="762000" cy="259080"/>
    <xdr:sp macro="" textlink="">
      <xdr:nvSpPr>
        <xdr:cNvPr id="433" name="公債費以外最小値テキスト"/>
        <xdr:cNvSpPr txBox="1"/>
      </xdr:nvSpPr>
      <xdr:spPr>
        <a:xfrm>
          <a:off x="16598900" y="1405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27940</xdr:rowOff>
    </xdr:from>
    <xdr:to xmlns:xdr="http://schemas.openxmlformats.org/drawingml/2006/spreadsheetDrawing">
      <xdr:col>82</xdr:col>
      <xdr:colOff>196850</xdr:colOff>
      <xdr:row>82</xdr:row>
      <xdr:rowOff>27940</xdr:rowOff>
    </xdr:to>
    <xdr:cxnSp macro="">
      <xdr:nvCxnSpPr>
        <xdr:cNvPr id="434" name="直線コネクタ 433"/>
        <xdr:cNvCxnSpPr/>
      </xdr:nvCxnSpPr>
      <xdr:spPr>
        <a:xfrm>
          <a:off x="16421100" y="14086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45720</xdr:rowOff>
    </xdr:from>
    <xdr:ext cx="762000" cy="259080"/>
    <xdr:sp macro="" textlink="">
      <xdr:nvSpPr>
        <xdr:cNvPr id="435" name="公債費以外最大値テキスト"/>
        <xdr:cNvSpPr txBox="1"/>
      </xdr:nvSpPr>
      <xdr:spPr>
        <a:xfrm>
          <a:off x="16598900" y="1239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130810</xdr:rowOff>
    </xdr:from>
    <xdr:to xmlns:xdr="http://schemas.openxmlformats.org/drawingml/2006/spreadsheetDrawing">
      <xdr:col>82</xdr:col>
      <xdr:colOff>196850</xdr:colOff>
      <xdr:row>73</xdr:row>
      <xdr:rowOff>130810</xdr:rowOff>
    </xdr:to>
    <xdr:cxnSp macro="">
      <xdr:nvCxnSpPr>
        <xdr:cNvPr id="436" name="直線コネクタ 435"/>
        <xdr:cNvCxnSpPr/>
      </xdr:nvCxnSpPr>
      <xdr:spPr>
        <a:xfrm>
          <a:off x="16421100" y="1264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79</xdr:row>
      <xdr:rowOff>107950</xdr:rowOff>
    </xdr:from>
    <xdr:to xmlns:xdr="http://schemas.openxmlformats.org/drawingml/2006/spreadsheetDrawing">
      <xdr:col>82</xdr:col>
      <xdr:colOff>107950</xdr:colOff>
      <xdr:row>80</xdr:row>
      <xdr:rowOff>43180</xdr:rowOff>
    </xdr:to>
    <xdr:cxnSp macro="">
      <xdr:nvCxnSpPr>
        <xdr:cNvPr id="437" name="直線コネクタ 436"/>
        <xdr:cNvCxnSpPr/>
      </xdr:nvCxnSpPr>
      <xdr:spPr>
        <a:xfrm>
          <a:off x="15671800" y="1365250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69850</xdr:rowOff>
    </xdr:from>
    <xdr:ext cx="762000" cy="259080"/>
    <xdr:sp macro="" textlink="">
      <xdr:nvSpPr>
        <xdr:cNvPr id="438" name="公債費以外平均値テキスト"/>
        <xdr:cNvSpPr txBox="1"/>
      </xdr:nvSpPr>
      <xdr:spPr>
        <a:xfrm>
          <a:off x="16598900" y="13271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53340</xdr:rowOff>
    </xdr:from>
    <xdr:to xmlns:xdr="http://schemas.openxmlformats.org/drawingml/2006/spreadsheetDrawing">
      <xdr:col>82</xdr:col>
      <xdr:colOff>158750</xdr:colOff>
      <xdr:row>78</xdr:row>
      <xdr:rowOff>154940</xdr:rowOff>
    </xdr:to>
    <xdr:sp macro="" textlink="">
      <xdr:nvSpPr>
        <xdr:cNvPr id="439" name="フローチャート: 判断 438"/>
        <xdr:cNvSpPr/>
      </xdr:nvSpPr>
      <xdr:spPr>
        <a:xfrm>
          <a:off x="164592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92710</xdr:rowOff>
    </xdr:from>
    <xdr:to xmlns:xdr="http://schemas.openxmlformats.org/drawingml/2006/spreadsheetDrawing">
      <xdr:col>78</xdr:col>
      <xdr:colOff>69850</xdr:colOff>
      <xdr:row>79</xdr:row>
      <xdr:rowOff>107950</xdr:rowOff>
    </xdr:to>
    <xdr:cxnSp macro="">
      <xdr:nvCxnSpPr>
        <xdr:cNvPr id="440" name="直線コネクタ 439"/>
        <xdr:cNvCxnSpPr/>
      </xdr:nvCxnSpPr>
      <xdr:spPr>
        <a:xfrm>
          <a:off x="14782800" y="13294360"/>
          <a:ext cx="889000"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95250</xdr:rowOff>
    </xdr:from>
    <xdr:to xmlns:xdr="http://schemas.openxmlformats.org/drawingml/2006/spreadsheetDrawing">
      <xdr:col>78</xdr:col>
      <xdr:colOff>120650</xdr:colOff>
      <xdr:row>78</xdr:row>
      <xdr:rowOff>25400</xdr:rowOff>
    </xdr:to>
    <xdr:sp macro="" textlink="">
      <xdr:nvSpPr>
        <xdr:cNvPr id="441" name="フローチャート: 判断 440"/>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35560</xdr:rowOff>
    </xdr:from>
    <xdr:ext cx="736600" cy="259080"/>
    <xdr:sp macro="" textlink="">
      <xdr:nvSpPr>
        <xdr:cNvPr id="442" name="テキスト ボックス 441"/>
        <xdr:cNvSpPr txBox="1"/>
      </xdr:nvSpPr>
      <xdr:spPr>
        <a:xfrm>
          <a:off x="15290800" y="13065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88900</xdr:rowOff>
    </xdr:from>
    <xdr:to xmlns:xdr="http://schemas.openxmlformats.org/drawingml/2006/spreadsheetDrawing">
      <xdr:col>73</xdr:col>
      <xdr:colOff>180975</xdr:colOff>
      <xdr:row>77</xdr:row>
      <xdr:rowOff>92710</xdr:rowOff>
    </xdr:to>
    <xdr:cxnSp macro="">
      <xdr:nvCxnSpPr>
        <xdr:cNvPr id="443" name="直線コネクタ 442"/>
        <xdr:cNvCxnSpPr/>
      </xdr:nvCxnSpPr>
      <xdr:spPr>
        <a:xfrm>
          <a:off x="13893800" y="1311910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137160</xdr:rowOff>
    </xdr:from>
    <xdr:to xmlns:xdr="http://schemas.openxmlformats.org/drawingml/2006/spreadsheetDrawing">
      <xdr:col>74</xdr:col>
      <xdr:colOff>31750</xdr:colOff>
      <xdr:row>77</xdr:row>
      <xdr:rowOff>67310</xdr:rowOff>
    </xdr:to>
    <xdr:sp macro="" textlink="">
      <xdr:nvSpPr>
        <xdr:cNvPr id="444" name="フローチャート: 判断 443"/>
        <xdr:cNvSpPr/>
      </xdr:nvSpPr>
      <xdr:spPr>
        <a:xfrm>
          <a:off x="14732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77470</xdr:rowOff>
    </xdr:from>
    <xdr:ext cx="762000" cy="248920"/>
    <xdr:sp macro="" textlink="">
      <xdr:nvSpPr>
        <xdr:cNvPr id="445" name="テキスト ボックス 444"/>
        <xdr:cNvSpPr txBox="1"/>
      </xdr:nvSpPr>
      <xdr:spPr>
        <a:xfrm>
          <a:off x="14401800" y="129362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88900</xdr:rowOff>
    </xdr:from>
    <xdr:to xmlns:xdr="http://schemas.openxmlformats.org/drawingml/2006/spreadsheetDrawing">
      <xdr:col>69</xdr:col>
      <xdr:colOff>92075</xdr:colOff>
      <xdr:row>77</xdr:row>
      <xdr:rowOff>146050</xdr:rowOff>
    </xdr:to>
    <xdr:cxnSp macro="">
      <xdr:nvCxnSpPr>
        <xdr:cNvPr id="446" name="直線コネクタ 445"/>
        <xdr:cNvCxnSpPr/>
      </xdr:nvCxnSpPr>
      <xdr:spPr>
        <a:xfrm flipV="1">
          <a:off x="13004800" y="131191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102870</xdr:rowOff>
    </xdr:from>
    <xdr:to xmlns:xdr="http://schemas.openxmlformats.org/drawingml/2006/spreadsheetDrawing">
      <xdr:col>69</xdr:col>
      <xdr:colOff>142875</xdr:colOff>
      <xdr:row>76</xdr:row>
      <xdr:rowOff>33020</xdr:rowOff>
    </xdr:to>
    <xdr:sp macro="" textlink="">
      <xdr:nvSpPr>
        <xdr:cNvPr id="447" name="フローチャート: 判断 446"/>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43180</xdr:rowOff>
    </xdr:from>
    <xdr:ext cx="748030" cy="248920"/>
    <xdr:sp macro="" textlink="">
      <xdr:nvSpPr>
        <xdr:cNvPr id="448" name="テキスト ボックス 447"/>
        <xdr:cNvSpPr txBox="1"/>
      </xdr:nvSpPr>
      <xdr:spPr>
        <a:xfrm>
          <a:off x="13512800" y="12730480"/>
          <a:ext cx="7480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9" name="フローチャート: 判断 448"/>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50" name="テキスト ボックス 449"/>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1" name="テキスト ボックス 45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48030" cy="259080"/>
    <xdr:sp macro="" textlink="">
      <xdr:nvSpPr>
        <xdr:cNvPr id="452" name="テキスト ボックス 451"/>
        <xdr:cNvSpPr txBox="1"/>
      </xdr:nvSpPr>
      <xdr:spPr>
        <a:xfrm>
          <a:off x="15455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48030" cy="259080"/>
    <xdr:sp macro="" textlink="">
      <xdr:nvSpPr>
        <xdr:cNvPr id="453" name="テキスト ボックス 452"/>
        <xdr:cNvSpPr txBox="1"/>
      </xdr:nvSpPr>
      <xdr:spPr>
        <a:xfrm>
          <a:off x="14566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4" name="テキスト ボックス 45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48030" cy="259080"/>
    <xdr:sp macro="" textlink="">
      <xdr:nvSpPr>
        <xdr:cNvPr id="455" name="テキスト ボックス 454"/>
        <xdr:cNvSpPr txBox="1"/>
      </xdr:nvSpPr>
      <xdr:spPr>
        <a:xfrm>
          <a:off x="12788900" y="144119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163830</xdr:rowOff>
    </xdr:from>
    <xdr:to xmlns:xdr="http://schemas.openxmlformats.org/drawingml/2006/spreadsheetDrawing">
      <xdr:col>82</xdr:col>
      <xdr:colOff>158750</xdr:colOff>
      <xdr:row>80</xdr:row>
      <xdr:rowOff>93980</xdr:rowOff>
    </xdr:to>
    <xdr:sp macro="" textlink="">
      <xdr:nvSpPr>
        <xdr:cNvPr id="456" name="楕円 455"/>
        <xdr:cNvSpPr/>
      </xdr:nvSpPr>
      <xdr:spPr>
        <a:xfrm>
          <a:off x="164592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135890</xdr:rowOff>
    </xdr:from>
    <xdr:ext cx="762000" cy="259080"/>
    <xdr:sp macro="" textlink="">
      <xdr:nvSpPr>
        <xdr:cNvPr id="457" name="公債費以外該当値テキスト"/>
        <xdr:cNvSpPr txBox="1"/>
      </xdr:nvSpPr>
      <xdr:spPr>
        <a:xfrm>
          <a:off x="16598900" y="1368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57150</xdr:rowOff>
    </xdr:from>
    <xdr:to xmlns:xdr="http://schemas.openxmlformats.org/drawingml/2006/spreadsheetDrawing">
      <xdr:col>78</xdr:col>
      <xdr:colOff>120650</xdr:colOff>
      <xdr:row>79</xdr:row>
      <xdr:rowOff>158750</xdr:rowOff>
    </xdr:to>
    <xdr:sp macro="" textlink="">
      <xdr:nvSpPr>
        <xdr:cNvPr id="458" name="楕円 457"/>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143510</xdr:rowOff>
    </xdr:from>
    <xdr:ext cx="736600" cy="251460"/>
    <xdr:sp macro="" textlink="">
      <xdr:nvSpPr>
        <xdr:cNvPr id="459" name="テキスト ボックス 458"/>
        <xdr:cNvSpPr txBox="1"/>
      </xdr:nvSpPr>
      <xdr:spPr>
        <a:xfrm>
          <a:off x="15290800" y="136880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41910</xdr:rowOff>
    </xdr:from>
    <xdr:to xmlns:xdr="http://schemas.openxmlformats.org/drawingml/2006/spreadsheetDrawing">
      <xdr:col>74</xdr:col>
      <xdr:colOff>31750</xdr:colOff>
      <xdr:row>77</xdr:row>
      <xdr:rowOff>143510</xdr:rowOff>
    </xdr:to>
    <xdr:sp macro="" textlink="">
      <xdr:nvSpPr>
        <xdr:cNvPr id="460" name="楕円 459"/>
        <xdr:cNvSpPr/>
      </xdr:nvSpPr>
      <xdr:spPr>
        <a:xfrm>
          <a:off x="14732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128270</xdr:rowOff>
    </xdr:from>
    <xdr:ext cx="762000" cy="259080"/>
    <xdr:sp macro="" textlink="">
      <xdr:nvSpPr>
        <xdr:cNvPr id="461" name="テキスト ボックス 460"/>
        <xdr:cNvSpPr txBox="1"/>
      </xdr:nvSpPr>
      <xdr:spPr>
        <a:xfrm>
          <a:off x="14401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38100</xdr:rowOff>
    </xdr:from>
    <xdr:to xmlns:xdr="http://schemas.openxmlformats.org/drawingml/2006/spreadsheetDrawing">
      <xdr:col>69</xdr:col>
      <xdr:colOff>142875</xdr:colOff>
      <xdr:row>76</xdr:row>
      <xdr:rowOff>139700</xdr:rowOff>
    </xdr:to>
    <xdr:sp macro="" textlink="">
      <xdr:nvSpPr>
        <xdr:cNvPr id="462" name="楕円 461"/>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124460</xdr:rowOff>
    </xdr:from>
    <xdr:ext cx="748030" cy="259080"/>
    <xdr:sp macro="" textlink="">
      <xdr:nvSpPr>
        <xdr:cNvPr id="463" name="テキスト ボックス 462"/>
        <xdr:cNvSpPr txBox="1"/>
      </xdr:nvSpPr>
      <xdr:spPr>
        <a:xfrm>
          <a:off x="13512800" y="131546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95250</xdr:rowOff>
    </xdr:from>
    <xdr:to xmlns:xdr="http://schemas.openxmlformats.org/drawingml/2006/spreadsheetDrawing">
      <xdr:col>65</xdr:col>
      <xdr:colOff>53975</xdr:colOff>
      <xdr:row>78</xdr:row>
      <xdr:rowOff>25400</xdr:rowOff>
    </xdr:to>
    <xdr:sp macro="" textlink="">
      <xdr:nvSpPr>
        <xdr:cNvPr id="464" name="楕円 463"/>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10160</xdr:rowOff>
    </xdr:from>
    <xdr:ext cx="762000" cy="259080"/>
    <xdr:sp macro="" textlink="">
      <xdr:nvSpPr>
        <xdr:cNvPr id="465" name="テキスト ボックス 464"/>
        <xdr:cNvSpPr txBox="1"/>
      </xdr:nvSpPr>
      <xdr:spPr>
        <a:xfrm>
          <a:off x="126238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397510" cy="269875"/>
    <xdr:sp macro="" textlink="">
      <xdr:nvSpPr>
        <xdr:cNvPr id="29" name="テキスト ボックス 28"/>
        <xdr:cNvSpPr txBox="1"/>
      </xdr:nvSpPr>
      <xdr:spPr>
        <a:xfrm>
          <a:off x="1676400" y="1270000"/>
          <a:ext cx="39751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48285"/>
    <xdr:sp macro="" textlink="">
      <xdr:nvSpPr>
        <xdr:cNvPr id="37" name="テキスト ボックス 36"/>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48285"/>
    <xdr:sp macro="" textlink="">
      <xdr:nvSpPr>
        <xdr:cNvPr id="43" name="テキスト ボックス 42"/>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7620</xdr:rowOff>
    </xdr:from>
    <xdr:to xmlns:xdr="http://schemas.openxmlformats.org/drawingml/2006/spreadsheetDrawing">
      <xdr:col>29</xdr:col>
      <xdr:colOff>127000</xdr:colOff>
      <xdr:row>19</xdr:row>
      <xdr:rowOff>77470</xdr:rowOff>
    </xdr:to>
    <xdr:cxnSp macro="">
      <xdr:nvCxnSpPr>
        <xdr:cNvPr id="45" name="直線コネクタ 44"/>
        <xdr:cNvCxnSpPr/>
      </xdr:nvCxnSpPr>
      <xdr:spPr>
        <a:xfrm flipV="1">
          <a:off x="5651500" y="2112645"/>
          <a:ext cx="0" cy="12700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49530</xdr:rowOff>
    </xdr:from>
    <xdr:ext cx="748030" cy="259080"/>
    <xdr:sp macro="" textlink="">
      <xdr:nvSpPr>
        <xdr:cNvPr id="46" name="人口1人当たり決算額の推移最小値テキスト130"/>
        <xdr:cNvSpPr txBox="1"/>
      </xdr:nvSpPr>
      <xdr:spPr>
        <a:xfrm>
          <a:off x="5740400" y="335470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77470</xdr:rowOff>
    </xdr:from>
    <xdr:to xmlns:xdr="http://schemas.openxmlformats.org/drawingml/2006/spreadsheetDrawing">
      <xdr:col>30</xdr:col>
      <xdr:colOff>25400</xdr:colOff>
      <xdr:row>19</xdr:row>
      <xdr:rowOff>77470</xdr:rowOff>
    </xdr:to>
    <xdr:cxnSp macro="">
      <xdr:nvCxnSpPr>
        <xdr:cNvPr id="47" name="直線コネクタ 46"/>
        <xdr:cNvCxnSpPr/>
      </xdr:nvCxnSpPr>
      <xdr:spPr>
        <a:xfrm>
          <a:off x="5562600" y="3382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93980</xdr:rowOff>
    </xdr:from>
    <xdr:ext cx="748030" cy="259080"/>
    <xdr:sp macro="" textlink="">
      <xdr:nvSpPr>
        <xdr:cNvPr id="48" name="人口1人当たり決算額の推移最大値テキスト130"/>
        <xdr:cNvSpPr txBox="1"/>
      </xdr:nvSpPr>
      <xdr:spPr>
        <a:xfrm>
          <a:off x="5740400" y="1856105"/>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7620</xdr:rowOff>
    </xdr:from>
    <xdr:to xmlns:xdr="http://schemas.openxmlformats.org/drawingml/2006/spreadsheetDrawing">
      <xdr:col>30</xdr:col>
      <xdr:colOff>25400</xdr:colOff>
      <xdr:row>12</xdr:row>
      <xdr:rowOff>7620</xdr:rowOff>
    </xdr:to>
    <xdr:cxnSp macro="">
      <xdr:nvCxnSpPr>
        <xdr:cNvPr id="49" name="直線コネクタ 48"/>
        <xdr:cNvCxnSpPr/>
      </xdr:nvCxnSpPr>
      <xdr:spPr>
        <a:xfrm>
          <a:off x="5562600" y="2112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132080</xdr:rowOff>
    </xdr:from>
    <xdr:to xmlns:xdr="http://schemas.openxmlformats.org/drawingml/2006/spreadsheetDrawing">
      <xdr:col>29</xdr:col>
      <xdr:colOff>127000</xdr:colOff>
      <xdr:row>17</xdr:row>
      <xdr:rowOff>1270</xdr:rowOff>
    </xdr:to>
    <xdr:cxnSp macro="">
      <xdr:nvCxnSpPr>
        <xdr:cNvPr id="50" name="直線コネクタ 49"/>
        <xdr:cNvCxnSpPr/>
      </xdr:nvCxnSpPr>
      <xdr:spPr>
        <a:xfrm flipV="1">
          <a:off x="5003800" y="2751455"/>
          <a:ext cx="647700" cy="212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116205</xdr:rowOff>
    </xdr:from>
    <xdr:ext cx="748030" cy="259080"/>
    <xdr:sp macro="" textlink="">
      <xdr:nvSpPr>
        <xdr:cNvPr id="51" name="人口1人当たり決算額の推移平均値テキスト130"/>
        <xdr:cNvSpPr txBox="1"/>
      </xdr:nvSpPr>
      <xdr:spPr>
        <a:xfrm>
          <a:off x="5740400" y="2735580"/>
          <a:ext cx="7480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90805</xdr:rowOff>
    </xdr:from>
    <xdr:to xmlns:xdr="http://schemas.openxmlformats.org/drawingml/2006/spreadsheetDrawing">
      <xdr:col>29</xdr:col>
      <xdr:colOff>177800</xdr:colOff>
      <xdr:row>16</xdr:row>
      <xdr:rowOff>20955</xdr:rowOff>
    </xdr:to>
    <xdr:sp macro="" textlink="">
      <xdr:nvSpPr>
        <xdr:cNvPr id="52" name="フローチャート: 判断 51"/>
        <xdr:cNvSpPr/>
      </xdr:nvSpPr>
      <xdr:spPr>
        <a:xfrm>
          <a:off x="5600700" y="2710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1270</xdr:rowOff>
    </xdr:from>
    <xdr:to xmlns:xdr="http://schemas.openxmlformats.org/drawingml/2006/spreadsheetDrawing">
      <xdr:col>26</xdr:col>
      <xdr:colOff>50800</xdr:colOff>
      <xdr:row>17</xdr:row>
      <xdr:rowOff>42545</xdr:rowOff>
    </xdr:to>
    <xdr:cxnSp macro="">
      <xdr:nvCxnSpPr>
        <xdr:cNvPr id="53" name="直線コネクタ 52"/>
        <xdr:cNvCxnSpPr/>
      </xdr:nvCxnSpPr>
      <xdr:spPr>
        <a:xfrm flipV="1">
          <a:off x="4305300" y="2963545"/>
          <a:ext cx="6985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160655</xdr:rowOff>
    </xdr:from>
    <xdr:to xmlns:xdr="http://schemas.openxmlformats.org/drawingml/2006/spreadsheetDrawing">
      <xdr:col>26</xdr:col>
      <xdr:colOff>101600</xdr:colOff>
      <xdr:row>17</xdr:row>
      <xdr:rowOff>90805</xdr:rowOff>
    </xdr:to>
    <xdr:sp macro="" textlink="">
      <xdr:nvSpPr>
        <xdr:cNvPr id="54" name="フローチャート: 判断 53"/>
        <xdr:cNvSpPr/>
      </xdr:nvSpPr>
      <xdr:spPr>
        <a:xfrm>
          <a:off x="4953000" y="2951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75565</xdr:rowOff>
    </xdr:from>
    <xdr:ext cx="736600" cy="250825"/>
    <xdr:sp macro="" textlink="">
      <xdr:nvSpPr>
        <xdr:cNvPr id="55" name="テキスト ボックス 54"/>
        <xdr:cNvSpPr txBox="1"/>
      </xdr:nvSpPr>
      <xdr:spPr>
        <a:xfrm>
          <a:off x="4622800" y="303784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42545</xdr:rowOff>
    </xdr:from>
    <xdr:to xmlns:xdr="http://schemas.openxmlformats.org/drawingml/2006/spreadsheetDrawing">
      <xdr:col>22</xdr:col>
      <xdr:colOff>114300</xdr:colOff>
      <xdr:row>17</xdr:row>
      <xdr:rowOff>102235</xdr:rowOff>
    </xdr:to>
    <xdr:cxnSp macro="">
      <xdr:nvCxnSpPr>
        <xdr:cNvPr id="56" name="直線コネクタ 55"/>
        <xdr:cNvCxnSpPr/>
      </xdr:nvCxnSpPr>
      <xdr:spPr>
        <a:xfrm flipV="1">
          <a:off x="3606800" y="3004820"/>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73025</xdr:rowOff>
    </xdr:from>
    <xdr:to xmlns:xdr="http://schemas.openxmlformats.org/drawingml/2006/spreadsheetDrawing">
      <xdr:col>22</xdr:col>
      <xdr:colOff>165100</xdr:colOff>
      <xdr:row>18</xdr:row>
      <xdr:rowOff>3175</xdr:rowOff>
    </xdr:to>
    <xdr:sp macro="" textlink="">
      <xdr:nvSpPr>
        <xdr:cNvPr id="57" name="フローチャート: 判断 56"/>
        <xdr:cNvSpPr/>
      </xdr:nvSpPr>
      <xdr:spPr>
        <a:xfrm>
          <a:off x="4254500" y="3035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159385</xdr:rowOff>
    </xdr:from>
    <xdr:ext cx="762000" cy="258445"/>
    <xdr:sp macro="" textlink="">
      <xdr:nvSpPr>
        <xdr:cNvPr id="58" name="テキスト ボックス 57"/>
        <xdr:cNvSpPr txBox="1"/>
      </xdr:nvSpPr>
      <xdr:spPr>
        <a:xfrm>
          <a:off x="3924300" y="3121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102235</xdr:rowOff>
    </xdr:from>
    <xdr:to xmlns:xdr="http://schemas.openxmlformats.org/drawingml/2006/spreadsheetDrawing">
      <xdr:col>18</xdr:col>
      <xdr:colOff>177800</xdr:colOff>
      <xdr:row>17</xdr:row>
      <xdr:rowOff>136525</xdr:rowOff>
    </xdr:to>
    <xdr:cxnSp macro="">
      <xdr:nvCxnSpPr>
        <xdr:cNvPr id="59" name="直線コネクタ 58"/>
        <xdr:cNvCxnSpPr/>
      </xdr:nvCxnSpPr>
      <xdr:spPr>
        <a:xfrm flipV="1">
          <a:off x="2908300" y="306451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107315</xdr:rowOff>
    </xdr:from>
    <xdr:to xmlns:xdr="http://schemas.openxmlformats.org/drawingml/2006/spreadsheetDrawing">
      <xdr:col>19</xdr:col>
      <xdr:colOff>38100</xdr:colOff>
      <xdr:row>18</xdr:row>
      <xdr:rowOff>37465</xdr:rowOff>
    </xdr:to>
    <xdr:sp macro="" textlink="">
      <xdr:nvSpPr>
        <xdr:cNvPr id="60" name="フローチャート: 判断 59"/>
        <xdr:cNvSpPr/>
      </xdr:nvSpPr>
      <xdr:spPr>
        <a:xfrm>
          <a:off x="35560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22225</xdr:rowOff>
    </xdr:from>
    <xdr:ext cx="762000" cy="258445"/>
    <xdr:sp macro="" textlink="">
      <xdr:nvSpPr>
        <xdr:cNvPr id="61" name="テキスト ボックス 60"/>
        <xdr:cNvSpPr txBox="1"/>
      </xdr:nvSpPr>
      <xdr:spPr>
        <a:xfrm>
          <a:off x="3225800" y="3155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18415</xdr:rowOff>
    </xdr:from>
    <xdr:to xmlns:xdr="http://schemas.openxmlformats.org/drawingml/2006/spreadsheetDrawing">
      <xdr:col>15</xdr:col>
      <xdr:colOff>101600</xdr:colOff>
      <xdr:row>18</xdr:row>
      <xdr:rowOff>120650</xdr:rowOff>
    </xdr:to>
    <xdr:sp macro="" textlink="">
      <xdr:nvSpPr>
        <xdr:cNvPr id="62" name="フローチャート: 判断 61"/>
        <xdr:cNvSpPr/>
      </xdr:nvSpPr>
      <xdr:spPr>
        <a:xfrm>
          <a:off x="2857500" y="31521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104775</xdr:rowOff>
    </xdr:from>
    <xdr:ext cx="762000" cy="259080"/>
    <xdr:sp macro="" textlink="">
      <xdr:nvSpPr>
        <xdr:cNvPr id="63" name="テキスト ボックス 62"/>
        <xdr:cNvSpPr txBox="1"/>
      </xdr:nvSpPr>
      <xdr:spPr>
        <a:xfrm>
          <a:off x="2527300" y="323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48030" cy="259080"/>
    <xdr:sp macro="" textlink="">
      <xdr:nvSpPr>
        <xdr:cNvPr id="64" name="テキスト ボックス 63"/>
        <xdr:cNvSpPr txBox="1"/>
      </xdr:nvSpPr>
      <xdr:spPr>
        <a:xfrm>
          <a:off x="5473700" y="39598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80645</xdr:rowOff>
    </xdr:from>
    <xdr:to xmlns:xdr="http://schemas.openxmlformats.org/drawingml/2006/spreadsheetDrawing">
      <xdr:col>29</xdr:col>
      <xdr:colOff>177800</xdr:colOff>
      <xdr:row>16</xdr:row>
      <xdr:rowOff>10795</xdr:rowOff>
    </xdr:to>
    <xdr:sp macro="" textlink="">
      <xdr:nvSpPr>
        <xdr:cNvPr id="69" name="楕円 68"/>
        <xdr:cNvSpPr/>
      </xdr:nvSpPr>
      <xdr:spPr>
        <a:xfrm>
          <a:off x="5600700" y="2700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97790</xdr:rowOff>
    </xdr:from>
    <xdr:ext cx="748030" cy="251460"/>
    <xdr:sp macro="" textlink="">
      <xdr:nvSpPr>
        <xdr:cNvPr id="70" name="人口1人当たり決算額の推移該当値テキスト130"/>
        <xdr:cNvSpPr txBox="1"/>
      </xdr:nvSpPr>
      <xdr:spPr>
        <a:xfrm>
          <a:off x="5740400" y="2545715"/>
          <a:ext cx="748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121920</xdr:rowOff>
    </xdr:from>
    <xdr:to xmlns:xdr="http://schemas.openxmlformats.org/drawingml/2006/spreadsheetDrawing">
      <xdr:col>26</xdr:col>
      <xdr:colOff>101600</xdr:colOff>
      <xdr:row>17</xdr:row>
      <xdr:rowOff>52070</xdr:rowOff>
    </xdr:to>
    <xdr:sp macro="" textlink="">
      <xdr:nvSpPr>
        <xdr:cNvPr id="71" name="楕円 70"/>
        <xdr:cNvSpPr/>
      </xdr:nvSpPr>
      <xdr:spPr>
        <a:xfrm>
          <a:off x="4953000" y="2912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62230</xdr:rowOff>
    </xdr:from>
    <xdr:ext cx="736600" cy="259080"/>
    <xdr:sp macro="" textlink="">
      <xdr:nvSpPr>
        <xdr:cNvPr id="72" name="テキスト ボックス 71"/>
        <xdr:cNvSpPr txBox="1"/>
      </xdr:nvSpPr>
      <xdr:spPr>
        <a:xfrm>
          <a:off x="4622800" y="2681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163195</xdr:rowOff>
    </xdr:from>
    <xdr:to xmlns:xdr="http://schemas.openxmlformats.org/drawingml/2006/spreadsheetDrawing">
      <xdr:col>22</xdr:col>
      <xdr:colOff>165100</xdr:colOff>
      <xdr:row>17</xdr:row>
      <xdr:rowOff>93345</xdr:rowOff>
    </xdr:to>
    <xdr:sp macro="" textlink="">
      <xdr:nvSpPr>
        <xdr:cNvPr id="73" name="楕円 72"/>
        <xdr:cNvSpPr/>
      </xdr:nvSpPr>
      <xdr:spPr>
        <a:xfrm>
          <a:off x="4254500" y="295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103505</xdr:rowOff>
    </xdr:from>
    <xdr:ext cx="762000" cy="259080"/>
    <xdr:sp macro="" textlink="">
      <xdr:nvSpPr>
        <xdr:cNvPr id="74" name="テキスト ボックス 73"/>
        <xdr:cNvSpPr txBox="1"/>
      </xdr:nvSpPr>
      <xdr:spPr>
        <a:xfrm>
          <a:off x="39243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52070</xdr:rowOff>
    </xdr:from>
    <xdr:to xmlns:xdr="http://schemas.openxmlformats.org/drawingml/2006/spreadsheetDrawing">
      <xdr:col>19</xdr:col>
      <xdr:colOff>38100</xdr:colOff>
      <xdr:row>17</xdr:row>
      <xdr:rowOff>153035</xdr:rowOff>
    </xdr:to>
    <xdr:sp macro="" textlink="">
      <xdr:nvSpPr>
        <xdr:cNvPr id="75" name="楕円 74"/>
        <xdr:cNvSpPr/>
      </xdr:nvSpPr>
      <xdr:spPr>
        <a:xfrm>
          <a:off x="3556000" y="30143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163195</xdr:rowOff>
    </xdr:from>
    <xdr:ext cx="762000" cy="259080"/>
    <xdr:sp macro="" textlink="">
      <xdr:nvSpPr>
        <xdr:cNvPr id="76" name="テキスト ボックス 75"/>
        <xdr:cNvSpPr txBox="1"/>
      </xdr:nvSpPr>
      <xdr:spPr>
        <a:xfrm>
          <a:off x="3225800" y="278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86360</xdr:rowOff>
    </xdr:from>
    <xdr:to xmlns:xdr="http://schemas.openxmlformats.org/drawingml/2006/spreadsheetDrawing">
      <xdr:col>15</xdr:col>
      <xdr:colOff>101600</xdr:colOff>
      <xdr:row>18</xdr:row>
      <xdr:rowOff>15875</xdr:rowOff>
    </xdr:to>
    <xdr:sp macro="" textlink="">
      <xdr:nvSpPr>
        <xdr:cNvPr id="77" name="楕円 76"/>
        <xdr:cNvSpPr/>
      </xdr:nvSpPr>
      <xdr:spPr>
        <a:xfrm>
          <a:off x="2857500" y="30486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26035</xdr:rowOff>
    </xdr:from>
    <xdr:ext cx="762000" cy="259080"/>
    <xdr:sp macro="" textlink="">
      <xdr:nvSpPr>
        <xdr:cNvPr id="78" name="テキスト ボックス 77"/>
        <xdr:cNvSpPr txBox="1"/>
      </xdr:nvSpPr>
      <xdr:spPr>
        <a:xfrm>
          <a:off x="2527300" y="281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397510" cy="275590"/>
    <xdr:sp macro="" textlink="">
      <xdr:nvSpPr>
        <xdr:cNvPr id="92" name="テキスト ボックス 91"/>
        <xdr:cNvSpPr txBox="1"/>
      </xdr:nvSpPr>
      <xdr:spPr>
        <a:xfrm>
          <a:off x="1676400" y="5270500"/>
          <a:ext cx="3975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49555"/>
    <xdr:sp macro="" textlink="">
      <xdr:nvSpPr>
        <xdr:cNvPr id="95" name="テキスト ボックス 94"/>
        <xdr:cNvSpPr txBox="1"/>
      </xdr:nvSpPr>
      <xdr:spPr>
        <a:xfrm>
          <a:off x="1384300" y="7338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6" name="直線コネクタ 95"/>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7" name="テキスト ボックス 96"/>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8" name="直線コネクタ 97"/>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9" name="テキスト ボックス 98"/>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0" name="直線コネクタ 99"/>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1" name="テキスト ボックス 100"/>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49555"/>
    <xdr:sp macro="" textlink="">
      <xdr:nvSpPr>
        <xdr:cNvPr id="103" name="テキスト ボックス 102"/>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102235</xdr:rowOff>
    </xdr:from>
    <xdr:to xmlns:xdr="http://schemas.openxmlformats.org/drawingml/2006/spreadsheetDrawing">
      <xdr:col>29</xdr:col>
      <xdr:colOff>127000</xdr:colOff>
      <xdr:row>38</xdr:row>
      <xdr:rowOff>69850</xdr:rowOff>
    </xdr:to>
    <xdr:cxnSp macro="">
      <xdr:nvCxnSpPr>
        <xdr:cNvPr id="105" name="直線コネクタ 104"/>
        <xdr:cNvCxnSpPr/>
      </xdr:nvCxnSpPr>
      <xdr:spPr>
        <a:xfrm flipV="1">
          <a:off x="5651500" y="6369685"/>
          <a:ext cx="0" cy="11677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41910</xdr:rowOff>
    </xdr:from>
    <xdr:ext cx="748030" cy="255905"/>
    <xdr:sp macro="" textlink="">
      <xdr:nvSpPr>
        <xdr:cNvPr id="106" name="人口1人当たり決算額の推移最小値テキスト445"/>
        <xdr:cNvSpPr txBox="1"/>
      </xdr:nvSpPr>
      <xdr:spPr>
        <a:xfrm>
          <a:off x="5740400" y="7509510"/>
          <a:ext cx="7480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69850</xdr:rowOff>
    </xdr:from>
    <xdr:to xmlns:xdr="http://schemas.openxmlformats.org/drawingml/2006/spreadsheetDrawing">
      <xdr:col>30</xdr:col>
      <xdr:colOff>25400</xdr:colOff>
      <xdr:row>38</xdr:row>
      <xdr:rowOff>69850</xdr:rowOff>
    </xdr:to>
    <xdr:cxnSp macro="">
      <xdr:nvCxnSpPr>
        <xdr:cNvPr id="107" name="直線コネクタ 106"/>
        <xdr:cNvCxnSpPr/>
      </xdr:nvCxnSpPr>
      <xdr:spPr>
        <a:xfrm>
          <a:off x="5562600" y="7537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187960</xdr:rowOff>
    </xdr:from>
    <xdr:ext cx="748030" cy="258445"/>
    <xdr:sp macro="" textlink="">
      <xdr:nvSpPr>
        <xdr:cNvPr id="108" name="人口1人当たり決算額の推移最大値テキスト445"/>
        <xdr:cNvSpPr txBox="1"/>
      </xdr:nvSpPr>
      <xdr:spPr>
        <a:xfrm>
          <a:off x="5740400" y="6112510"/>
          <a:ext cx="7480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102235</xdr:rowOff>
    </xdr:from>
    <xdr:to xmlns:xdr="http://schemas.openxmlformats.org/drawingml/2006/spreadsheetDrawing">
      <xdr:col>30</xdr:col>
      <xdr:colOff>25400</xdr:colOff>
      <xdr:row>34</xdr:row>
      <xdr:rowOff>102235</xdr:rowOff>
    </xdr:to>
    <xdr:cxnSp macro="">
      <xdr:nvCxnSpPr>
        <xdr:cNvPr id="109" name="直線コネクタ 108"/>
        <xdr:cNvCxnSpPr/>
      </xdr:nvCxnSpPr>
      <xdr:spPr>
        <a:xfrm>
          <a:off x="5562600" y="6369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231140</xdr:rowOff>
    </xdr:from>
    <xdr:to xmlns:xdr="http://schemas.openxmlformats.org/drawingml/2006/spreadsheetDrawing">
      <xdr:col>29</xdr:col>
      <xdr:colOff>127000</xdr:colOff>
      <xdr:row>35</xdr:row>
      <xdr:rowOff>87630</xdr:rowOff>
    </xdr:to>
    <xdr:cxnSp macro="">
      <xdr:nvCxnSpPr>
        <xdr:cNvPr id="110" name="直線コネクタ 109"/>
        <xdr:cNvCxnSpPr/>
      </xdr:nvCxnSpPr>
      <xdr:spPr>
        <a:xfrm>
          <a:off x="5003800" y="6498590"/>
          <a:ext cx="647700" cy="1993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29210</xdr:rowOff>
    </xdr:from>
    <xdr:ext cx="748030" cy="256540"/>
    <xdr:sp macro="" textlink="">
      <xdr:nvSpPr>
        <xdr:cNvPr id="111" name="人口1人当たり決算額の推移平均値テキスト445"/>
        <xdr:cNvSpPr txBox="1"/>
      </xdr:nvSpPr>
      <xdr:spPr>
        <a:xfrm>
          <a:off x="5740400" y="6982460"/>
          <a:ext cx="7480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56515</xdr:rowOff>
    </xdr:from>
    <xdr:to xmlns:xdr="http://schemas.openxmlformats.org/drawingml/2006/spreadsheetDrawing">
      <xdr:col>29</xdr:col>
      <xdr:colOff>177800</xdr:colOff>
      <xdr:row>36</xdr:row>
      <xdr:rowOff>158115</xdr:rowOff>
    </xdr:to>
    <xdr:sp macro="" textlink="">
      <xdr:nvSpPr>
        <xdr:cNvPr id="112" name="フローチャート: 判断 111"/>
        <xdr:cNvSpPr/>
      </xdr:nvSpPr>
      <xdr:spPr>
        <a:xfrm>
          <a:off x="5600700" y="7009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231140</xdr:rowOff>
    </xdr:from>
    <xdr:to xmlns:xdr="http://schemas.openxmlformats.org/drawingml/2006/spreadsheetDrawing">
      <xdr:col>26</xdr:col>
      <xdr:colOff>50800</xdr:colOff>
      <xdr:row>35</xdr:row>
      <xdr:rowOff>67310</xdr:rowOff>
    </xdr:to>
    <xdr:cxnSp macro="">
      <xdr:nvCxnSpPr>
        <xdr:cNvPr id="113" name="直線コネクタ 112"/>
        <xdr:cNvCxnSpPr/>
      </xdr:nvCxnSpPr>
      <xdr:spPr>
        <a:xfrm flipV="1">
          <a:off x="4305300" y="6498590"/>
          <a:ext cx="698500" cy="179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61595</xdr:rowOff>
    </xdr:from>
    <xdr:to xmlns:xdr="http://schemas.openxmlformats.org/drawingml/2006/spreadsheetDrawing">
      <xdr:col>26</xdr:col>
      <xdr:colOff>101600</xdr:colOff>
      <xdr:row>36</xdr:row>
      <xdr:rowOff>163195</xdr:rowOff>
    </xdr:to>
    <xdr:sp macro="" textlink="">
      <xdr:nvSpPr>
        <xdr:cNvPr id="114" name="フローチャート: 判断 113"/>
        <xdr:cNvSpPr/>
      </xdr:nvSpPr>
      <xdr:spPr>
        <a:xfrm>
          <a:off x="4953000" y="701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147955</xdr:rowOff>
    </xdr:from>
    <xdr:ext cx="736600" cy="259080"/>
    <xdr:sp macro="" textlink="">
      <xdr:nvSpPr>
        <xdr:cNvPr id="115" name="テキスト ボックス 114"/>
        <xdr:cNvSpPr txBox="1"/>
      </xdr:nvSpPr>
      <xdr:spPr>
        <a:xfrm>
          <a:off x="4622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67310</xdr:rowOff>
    </xdr:from>
    <xdr:to xmlns:xdr="http://schemas.openxmlformats.org/drawingml/2006/spreadsheetDrawing">
      <xdr:col>22</xdr:col>
      <xdr:colOff>114300</xdr:colOff>
      <xdr:row>35</xdr:row>
      <xdr:rowOff>179070</xdr:rowOff>
    </xdr:to>
    <xdr:cxnSp macro="">
      <xdr:nvCxnSpPr>
        <xdr:cNvPr id="116" name="直線コネクタ 115"/>
        <xdr:cNvCxnSpPr/>
      </xdr:nvCxnSpPr>
      <xdr:spPr>
        <a:xfrm flipV="1">
          <a:off x="3606800" y="6677660"/>
          <a:ext cx="6985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117475</xdr:rowOff>
    </xdr:from>
    <xdr:to xmlns:xdr="http://schemas.openxmlformats.org/drawingml/2006/spreadsheetDrawing">
      <xdr:col>22</xdr:col>
      <xdr:colOff>165100</xdr:colOff>
      <xdr:row>37</xdr:row>
      <xdr:rowOff>46990</xdr:rowOff>
    </xdr:to>
    <xdr:sp macro="" textlink="">
      <xdr:nvSpPr>
        <xdr:cNvPr id="117" name="フローチャート: 判断 116"/>
        <xdr:cNvSpPr/>
      </xdr:nvSpPr>
      <xdr:spPr>
        <a:xfrm>
          <a:off x="4254500" y="70707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32385</xdr:rowOff>
    </xdr:from>
    <xdr:ext cx="762000" cy="254000"/>
    <xdr:sp macro="" textlink="">
      <xdr:nvSpPr>
        <xdr:cNvPr id="118" name="テキスト ボックス 117"/>
        <xdr:cNvSpPr txBox="1"/>
      </xdr:nvSpPr>
      <xdr:spPr>
        <a:xfrm>
          <a:off x="3924300" y="7157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80645</xdr:rowOff>
    </xdr:from>
    <xdr:to xmlns:xdr="http://schemas.openxmlformats.org/drawingml/2006/spreadsheetDrawing">
      <xdr:col>18</xdr:col>
      <xdr:colOff>177800</xdr:colOff>
      <xdr:row>35</xdr:row>
      <xdr:rowOff>179070</xdr:rowOff>
    </xdr:to>
    <xdr:cxnSp macro="">
      <xdr:nvCxnSpPr>
        <xdr:cNvPr id="119" name="直線コネクタ 118"/>
        <xdr:cNvCxnSpPr/>
      </xdr:nvCxnSpPr>
      <xdr:spPr>
        <a:xfrm>
          <a:off x="2908300" y="6690995"/>
          <a:ext cx="698500" cy="984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121920</xdr:rowOff>
    </xdr:from>
    <xdr:to xmlns:xdr="http://schemas.openxmlformats.org/drawingml/2006/spreadsheetDrawing">
      <xdr:col>19</xdr:col>
      <xdr:colOff>38100</xdr:colOff>
      <xdr:row>37</xdr:row>
      <xdr:rowOff>52705</xdr:rowOff>
    </xdr:to>
    <xdr:sp macro="" textlink="">
      <xdr:nvSpPr>
        <xdr:cNvPr id="120" name="フローチャート: 判断 119"/>
        <xdr:cNvSpPr/>
      </xdr:nvSpPr>
      <xdr:spPr>
        <a:xfrm>
          <a:off x="3556000" y="70751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36195</xdr:rowOff>
    </xdr:from>
    <xdr:ext cx="762000" cy="259715"/>
    <xdr:sp macro="" textlink="">
      <xdr:nvSpPr>
        <xdr:cNvPr id="121" name="テキスト ボックス 120"/>
        <xdr:cNvSpPr txBox="1"/>
      </xdr:nvSpPr>
      <xdr:spPr>
        <a:xfrm>
          <a:off x="3225800" y="71608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85090</xdr:rowOff>
    </xdr:from>
    <xdr:to xmlns:xdr="http://schemas.openxmlformats.org/drawingml/2006/spreadsheetDrawing">
      <xdr:col>15</xdr:col>
      <xdr:colOff>101600</xdr:colOff>
      <xdr:row>37</xdr:row>
      <xdr:rowOff>14605</xdr:rowOff>
    </xdr:to>
    <xdr:sp macro="" textlink="">
      <xdr:nvSpPr>
        <xdr:cNvPr id="122" name="フローチャート: 判断 121"/>
        <xdr:cNvSpPr/>
      </xdr:nvSpPr>
      <xdr:spPr>
        <a:xfrm>
          <a:off x="2857500" y="703834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0</xdr:rowOff>
    </xdr:from>
    <xdr:ext cx="762000" cy="259715"/>
    <xdr:sp macro="" textlink="">
      <xdr:nvSpPr>
        <xdr:cNvPr id="123" name="テキスト ボックス 122"/>
        <xdr:cNvSpPr txBox="1"/>
      </xdr:nvSpPr>
      <xdr:spPr>
        <a:xfrm>
          <a:off x="2527300" y="71247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48030" cy="259080"/>
    <xdr:sp macro="" textlink="">
      <xdr:nvSpPr>
        <xdr:cNvPr id="124" name="テキスト ボックス 123"/>
        <xdr:cNvSpPr txBox="1"/>
      </xdr:nvSpPr>
      <xdr:spPr>
        <a:xfrm>
          <a:off x="5473700" y="7960360"/>
          <a:ext cx="748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36195</xdr:rowOff>
    </xdr:from>
    <xdr:to xmlns:xdr="http://schemas.openxmlformats.org/drawingml/2006/spreadsheetDrawing">
      <xdr:col>29</xdr:col>
      <xdr:colOff>177800</xdr:colOff>
      <xdr:row>35</xdr:row>
      <xdr:rowOff>137160</xdr:rowOff>
    </xdr:to>
    <xdr:sp macro="" textlink="">
      <xdr:nvSpPr>
        <xdr:cNvPr id="129" name="楕円 128"/>
        <xdr:cNvSpPr/>
      </xdr:nvSpPr>
      <xdr:spPr>
        <a:xfrm>
          <a:off x="5600700" y="6646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224790</xdr:rowOff>
    </xdr:from>
    <xdr:ext cx="748030" cy="255270"/>
    <xdr:sp macro="" textlink="">
      <xdr:nvSpPr>
        <xdr:cNvPr id="130" name="人口1人当たり決算額の推移該当値テキスト445"/>
        <xdr:cNvSpPr txBox="1"/>
      </xdr:nvSpPr>
      <xdr:spPr>
        <a:xfrm>
          <a:off x="5740400" y="6492240"/>
          <a:ext cx="7480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180340</xdr:rowOff>
    </xdr:from>
    <xdr:to xmlns:xdr="http://schemas.openxmlformats.org/drawingml/2006/spreadsheetDrawing">
      <xdr:col>26</xdr:col>
      <xdr:colOff>101600</xdr:colOff>
      <xdr:row>34</xdr:row>
      <xdr:rowOff>282575</xdr:rowOff>
    </xdr:to>
    <xdr:sp macro="" textlink="">
      <xdr:nvSpPr>
        <xdr:cNvPr id="131" name="楕円 130"/>
        <xdr:cNvSpPr/>
      </xdr:nvSpPr>
      <xdr:spPr>
        <a:xfrm>
          <a:off x="4953000" y="6447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292100</xdr:rowOff>
    </xdr:from>
    <xdr:ext cx="736600" cy="256540"/>
    <xdr:sp macro="" textlink="">
      <xdr:nvSpPr>
        <xdr:cNvPr id="132" name="テキスト ボックス 131"/>
        <xdr:cNvSpPr txBox="1"/>
      </xdr:nvSpPr>
      <xdr:spPr>
        <a:xfrm>
          <a:off x="4622800" y="62166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15875</xdr:rowOff>
    </xdr:from>
    <xdr:to xmlns:xdr="http://schemas.openxmlformats.org/drawingml/2006/spreadsheetDrawing">
      <xdr:col>22</xdr:col>
      <xdr:colOff>165100</xdr:colOff>
      <xdr:row>35</xdr:row>
      <xdr:rowOff>116840</xdr:rowOff>
    </xdr:to>
    <xdr:sp macro="" textlink="">
      <xdr:nvSpPr>
        <xdr:cNvPr id="133" name="楕円 132"/>
        <xdr:cNvSpPr/>
      </xdr:nvSpPr>
      <xdr:spPr>
        <a:xfrm>
          <a:off x="4254500" y="6626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127635</xdr:rowOff>
    </xdr:from>
    <xdr:ext cx="762000" cy="259715"/>
    <xdr:sp macro="" textlink="">
      <xdr:nvSpPr>
        <xdr:cNvPr id="134" name="テキスト ボックス 133"/>
        <xdr:cNvSpPr txBox="1"/>
      </xdr:nvSpPr>
      <xdr:spPr>
        <a:xfrm>
          <a:off x="3924300" y="63950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127635</xdr:rowOff>
    </xdr:from>
    <xdr:to xmlns:xdr="http://schemas.openxmlformats.org/drawingml/2006/spreadsheetDrawing">
      <xdr:col>19</xdr:col>
      <xdr:colOff>38100</xdr:colOff>
      <xdr:row>35</xdr:row>
      <xdr:rowOff>228600</xdr:rowOff>
    </xdr:to>
    <xdr:sp macro="" textlink="">
      <xdr:nvSpPr>
        <xdr:cNvPr id="135" name="楕円 134"/>
        <xdr:cNvSpPr/>
      </xdr:nvSpPr>
      <xdr:spPr>
        <a:xfrm>
          <a:off x="3556000" y="67379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239395</xdr:rowOff>
    </xdr:from>
    <xdr:ext cx="762000" cy="258445"/>
    <xdr:sp macro="" textlink="">
      <xdr:nvSpPr>
        <xdr:cNvPr id="136" name="テキスト ボックス 135"/>
        <xdr:cNvSpPr txBox="1"/>
      </xdr:nvSpPr>
      <xdr:spPr>
        <a:xfrm>
          <a:off x="3225800" y="650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29845</xdr:rowOff>
    </xdr:from>
    <xdr:to xmlns:xdr="http://schemas.openxmlformats.org/drawingml/2006/spreadsheetDrawing">
      <xdr:col>15</xdr:col>
      <xdr:colOff>101600</xdr:colOff>
      <xdr:row>35</xdr:row>
      <xdr:rowOff>132080</xdr:rowOff>
    </xdr:to>
    <xdr:sp macro="" textlink="">
      <xdr:nvSpPr>
        <xdr:cNvPr id="137" name="楕円 136"/>
        <xdr:cNvSpPr/>
      </xdr:nvSpPr>
      <xdr:spPr>
        <a:xfrm>
          <a:off x="2857500" y="66401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140970</xdr:rowOff>
    </xdr:from>
    <xdr:ext cx="762000" cy="259715"/>
    <xdr:sp macro="" textlink="">
      <xdr:nvSpPr>
        <xdr:cNvPr id="138" name="テキスト ボックス 137"/>
        <xdr:cNvSpPr txBox="1"/>
      </xdr:nvSpPr>
      <xdr:spPr>
        <a:xfrm>
          <a:off x="2527300" y="64084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17,265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915" cy="217170"/>
    <xdr:sp macro="" textlink="">
      <xdr:nvSpPr>
        <xdr:cNvPr id="40" name="テキスト ボックス 39"/>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48920"/>
    <xdr:sp macro="" textlink="">
      <xdr:nvSpPr>
        <xdr:cNvPr id="48" name="テキスト ボックス 47"/>
        <xdr:cNvSpPr txBox="1"/>
      </xdr:nvSpPr>
      <xdr:spPr>
        <a:xfrm>
          <a:off x="230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1660" cy="259080"/>
    <xdr:sp macro="" textlink="">
      <xdr:nvSpPr>
        <xdr:cNvPr id="52" name="テキスト ボックス 51"/>
        <xdr:cNvSpPr txBox="1"/>
      </xdr:nvSpPr>
      <xdr:spPr>
        <a:xfrm>
          <a:off x="166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1660" cy="248920"/>
    <xdr:sp macro="" textlink="">
      <xdr:nvSpPr>
        <xdr:cNvPr id="54" name="テキスト ボックス 53"/>
        <xdr:cNvSpPr txBox="1"/>
      </xdr:nvSpPr>
      <xdr:spPr>
        <a:xfrm>
          <a:off x="166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143510</xdr:rowOff>
    </xdr:from>
    <xdr:to xmlns:xdr="http://schemas.openxmlformats.org/drawingml/2006/spreadsheetDrawing">
      <xdr:col>24</xdr:col>
      <xdr:colOff>62865</xdr:colOff>
      <xdr:row>38</xdr:row>
      <xdr:rowOff>118745</xdr:rowOff>
    </xdr:to>
    <xdr:cxnSp macro="">
      <xdr:nvCxnSpPr>
        <xdr:cNvPr id="56" name="直線コネクタ 55"/>
        <xdr:cNvCxnSpPr/>
      </xdr:nvCxnSpPr>
      <xdr:spPr>
        <a:xfrm flipV="1">
          <a:off x="4633595" y="5458460"/>
          <a:ext cx="127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122555</xdr:rowOff>
    </xdr:from>
    <xdr:ext cx="534670" cy="249555"/>
    <xdr:sp macro="" textlink="">
      <xdr:nvSpPr>
        <xdr:cNvPr id="57" name="人件費最小値テキスト"/>
        <xdr:cNvSpPr txBox="1"/>
      </xdr:nvSpPr>
      <xdr:spPr>
        <a:xfrm>
          <a:off x="4686300" y="66376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118745</xdr:rowOff>
    </xdr:from>
    <xdr:to xmlns:xdr="http://schemas.openxmlformats.org/drawingml/2006/spreadsheetDrawing">
      <xdr:col>24</xdr:col>
      <xdr:colOff>152400</xdr:colOff>
      <xdr:row>38</xdr:row>
      <xdr:rowOff>118745</xdr:rowOff>
    </xdr:to>
    <xdr:cxnSp macro="">
      <xdr:nvCxnSpPr>
        <xdr:cNvPr id="58" name="直線コネクタ 57"/>
        <xdr:cNvCxnSpPr/>
      </xdr:nvCxnSpPr>
      <xdr:spPr>
        <a:xfrm>
          <a:off x="4546600" y="663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90170</xdr:rowOff>
    </xdr:from>
    <xdr:ext cx="534670" cy="259080"/>
    <xdr:sp macro="" textlink="">
      <xdr:nvSpPr>
        <xdr:cNvPr id="59" name="人件費最大値テキスト"/>
        <xdr:cNvSpPr txBox="1"/>
      </xdr:nvSpPr>
      <xdr:spPr>
        <a:xfrm>
          <a:off x="4686300" y="5233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143510</xdr:rowOff>
    </xdr:from>
    <xdr:to xmlns:xdr="http://schemas.openxmlformats.org/drawingml/2006/spreadsheetDrawing">
      <xdr:col>24</xdr:col>
      <xdr:colOff>152400</xdr:colOff>
      <xdr:row>31</xdr:row>
      <xdr:rowOff>143510</xdr:rowOff>
    </xdr:to>
    <xdr:cxnSp macro="">
      <xdr:nvCxnSpPr>
        <xdr:cNvPr id="60" name="直線コネクタ 59"/>
        <xdr:cNvCxnSpPr/>
      </xdr:nvCxnSpPr>
      <xdr:spPr>
        <a:xfrm>
          <a:off x="4546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120650</xdr:rowOff>
    </xdr:from>
    <xdr:to xmlns:xdr="http://schemas.openxmlformats.org/drawingml/2006/spreadsheetDrawing">
      <xdr:col>24</xdr:col>
      <xdr:colOff>63500</xdr:colOff>
      <xdr:row>35</xdr:row>
      <xdr:rowOff>168910</xdr:rowOff>
    </xdr:to>
    <xdr:cxnSp macro="">
      <xdr:nvCxnSpPr>
        <xdr:cNvPr id="61" name="直線コネクタ 60"/>
        <xdr:cNvCxnSpPr/>
      </xdr:nvCxnSpPr>
      <xdr:spPr>
        <a:xfrm flipV="1">
          <a:off x="3797300" y="5949950"/>
          <a:ext cx="838200"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156845</xdr:rowOff>
    </xdr:from>
    <xdr:ext cx="534670" cy="249555"/>
    <xdr:sp macro="" textlink="">
      <xdr:nvSpPr>
        <xdr:cNvPr id="62" name="人件費平均値テキスト"/>
        <xdr:cNvSpPr txBox="1"/>
      </xdr:nvSpPr>
      <xdr:spPr>
        <a:xfrm>
          <a:off x="4686300" y="59861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6985</xdr:rowOff>
    </xdr:from>
    <xdr:to xmlns:xdr="http://schemas.openxmlformats.org/drawingml/2006/spreadsheetDrawing">
      <xdr:col>24</xdr:col>
      <xdr:colOff>114300</xdr:colOff>
      <xdr:row>35</xdr:row>
      <xdr:rowOff>109220</xdr:rowOff>
    </xdr:to>
    <xdr:sp macro="" textlink="">
      <xdr:nvSpPr>
        <xdr:cNvPr id="63" name="フローチャート: 判断 62"/>
        <xdr:cNvSpPr/>
      </xdr:nvSpPr>
      <xdr:spPr>
        <a:xfrm>
          <a:off x="4584700" y="60077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168910</xdr:rowOff>
    </xdr:from>
    <xdr:to xmlns:xdr="http://schemas.openxmlformats.org/drawingml/2006/spreadsheetDrawing">
      <xdr:col>19</xdr:col>
      <xdr:colOff>177800</xdr:colOff>
      <xdr:row>36</xdr:row>
      <xdr:rowOff>20320</xdr:rowOff>
    </xdr:to>
    <xdr:cxnSp macro="">
      <xdr:nvCxnSpPr>
        <xdr:cNvPr id="64" name="直線コネクタ 63"/>
        <xdr:cNvCxnSpPr/>
      </xdr:nvCxnSpPr>
      <xdr:spPr>
        <a:xfrm flipV="1">
          <a:off x="2908300" y="6169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113665</xdr:rowOff>
    </xdr:from>
    <xdr:to xmlns:xdr="http://schemas.openxmlformats.org/drawingml/2006/spreadsheetDrawing">
      <xdr:col>20</xdr:col>
      <xdr:colOff>38100</xdr:colOff>
      <xdr:row>37</xdr:row>
      <xdr:rowOff>43815</xdr:rowOff>
    </xdr:to>
    <xdr:sp macro="" textlink="">
      <xdr:nvSpPr>
        <xdr:cNvPr id="65" name="フローチャート: 判断 64"/>
        <xdr:cNvSpPr/>
      </xdr:nvSpPr>
      <xdr:spPr>
        <a:xfrm>
          <a:off x="3746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35560</xdr:rowOff>
    </xdr:from>
    <xdr:ext cx="520700" cy="259080"/>
    <xdr:sp macro="" textlink="">
      <xdr:nvSpPr>
        <xdr:cNvPr id="66" name="テキスト ボックス 65"/>
        <xdr:cNvSpPr txBox="1"/>
      </xdr:nvSpPr>
      <xdr:spPr>
        <a:xfrm>
          <a:off x="3529965" y="63792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20320</xdr:rowOff>
    </xdr:from>
    <xdr:to xmlns:xdr="http://schemas.openxmlformats.org/drawingml/2006/spreadsheetDrawing">
      <xdr:col>15</xdr:col>
      <xdr:colOff>50800</xdr:colOff>
      <xdr:row>36</xdr:row>
      <xdr:rowOff>83185</xdr:rowOff>
    </xdr:to>
    <xdr:cxnSp macro="">
      <xdr:nvCxnSpPr>
        <xdr:cNvPr id="67" name="直線コネクタ 66"/>
        <xdr:cNvCxnSpPr/>
      </xdr:nvCxnSpPr>
      <xdr:spPr>
        <a:xfrm flipV="1">
          <a:off x="2019300" y="61925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144145</xdr:rowOff>
    </xdr:from>
    <xdr:to xmlns:xdr="http://schemas.openxmlformats.org/drawingml/2006/spreadsheetDrawing">
      <xdr:col>15</xdr:col>
      <xdr:colOff>101600</xdr:colOff>
      <xdr:row>37</xdr:row>
      <xdr:rowOff>74930</xdr:rowOff>
    </xdr:to>
    <xdr:sp macro="" textlink="">
      <xdr:nvSpPr>
        <xdr:cNvPr id="68" name="フローチャート: 判断 67"/>
        <xdr:cNvSpPr/>
      </xdr:nvSpPr>
      <xdr:spPr>
        <a:xfrm>
          <a:off x="2857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65405</xdr:rowOff>
    </xdr:from>
    <xdr:ext cx="520700" cy="249555"/>
    <xdr:sp macro="" textlink="">
      <xdr:nvSpPr>
        <xdr:cNvPr id="69" name="テキスト ボックス 68"/>
        <xdr:cNvSpPr txBox="1"/>
      </xdr:nvSpPr>
      <xdr:spPr>
        <a:xfrm>
          <a:off x="2640965" y="640905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83185</xdr:rowOff>
    </xdr:from>
    <xdr:to xmlns:xdr="http://schemas.openxmlformats.org/drawingml/2006/spreadsheetDrawing">
      <xdr:col>10</xdr:col>
      <xdr:colOff>114300</xdr:colOff>
      <xdr:row>36</xdr:row>
      <xdr:rowOff>130175</xdr:rowOff>
    </xdr:to>
    <xdr:cxnSp macro="">
      <xdr:nvCxnSpPr>
        <xdr:cNvPr id="70" name="直線コネクタ 69"/>
        <xdr:cNvCxnSpPr/>
      </xdr:nvCxnSpPr>
      <xdr:spPr>
        <a:xfrm flipV="1">
          <a:off x="1130300" y="62553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170815</xdr:rowOff>
    </xdr:from>
    <xdr:to xmlns:xdr="http://schemas.openxmlformats.org/drawingml/2006/spreadsheetDrawing">
      <xdr:col>10</xdr:col>
      <xdr:colOff>165100</xdr:colOff>
      <xdr:row>37</xdr:row>
      <xdr:rowOff>100965</xdr:rowOff>
    </xdr:to>
    <xdr:sp macro="" textlink="">
      <xdr:nvSpPr>
        <xdr:cNvPr id="71" name="フローチャート: 判断 70"/>
        <xdr:cNvSpPr/>
      </xdr:nvSpPr>
      <xdr:spPr>
        <a:xfrm>
          <a:off x="1968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92075</xdr:rowOff>
    </xdr:from>
    <xdr:ext cx="520700" cy="259080"/>
    <xdr:sp macro="" textlink="">
      <xdr:nvSpPr>
        <xdr:cNvPr id="72" name="テキスト ボックス 71"/>
        <xdr:cNvSpPr txBox="1"/>
      </xdr:nvSpPr>
      <xdr:spPr>
        <a:xfrm>
          <a:off x="1751965" y="64357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97790</xdr:rowOff>
    </xdr:from>
    <xdr:to xmlns:xdr="http://schemas.openxmlformats.org/drawingml/2006/spreadsheetDrawing">
      <xdr:col>6</xdr:col>
      <xdr:colOff>38100</xdr:colOff>
      <xdr:row>38</xdr:row>
      <xdr:rowOff>27305</xdr:rowOff>
    </xdr:to>
    <xdr:sp macro="" textlink="">
      <xdr:nvSpPr>
        <xdr:cNvPr id="73" name="フローチャート: 判断 72"/>
        <xdr:cNvSpPr/>
      </xdr:nvSpPr>
      <xdr:spPr>
        <a:xfrm>
          <a:off x="1079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18415</xdr:rowOff>
    </xdr:from>
    <xdr:ext cx="520700" cy="250825"/>
    <xdr:sp macro="" textlink="">
      <xdr:nvSpPr>
        <xdr:cNvPr id="74" name="テキスト ボックス 73"/>
        <xdr:cNvSpPr txBox="1"/>
      </xdr:nvSpPr>
      <xdr:spPr>
        <a:xfrm>
          <a:off x="862965" y="653351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69215</xdr:rowOff>
    </xdr:from>
    <xdr:to xmlns:xdr="http://schemas.openxmlformats.org/drawingml/2006/spreadsheetDrawing">
      <xdr:col>24</xdr:col>
      <xdr:colOff>114300</xdr:colOff>
      <xdr:row>34</xdr:row>
      <xdr:rowOff>170815</xdr:rowOff>
    </xdr:to>
    <xdr:sp macro="" textlink="">
      <xdr:nvSpPr>
        <xdr:cNvPr id="80" name="楕円 79"/>
        <xdr:cNvSpPr/>
      </xdr:nvSpPr>
      <xdr:spPr>
        <a:xfrm>
          <a:off x="45847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92075</xdr:rowOff>
    </xdr:from>
    <xdr:ext cx="534670" cy="259080"/>
    <xdr:sp macro="" textlink="">
      <xdr:nvSpPr>
        <xdr:cNvPr id="81" name="人件費該当値テキスト"/>
        <xdr:cNvSpPr txBox="1"/>
      </xdr:nvSpPr>
      <xdr:spPr>
        <a:xfrm>
          <a:off x="4686300" y="57499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118110</xdr:rowOff>
    </xdr:from>
    <xdr:to xmlns:xdr="http://schemas.openxmlformats.org/drawingml/2006/spreadsheetDrawing">
      <xdr:col>20</xdr:col>
      <xdr:colOff>38100</xdr:colOff>
      <xdr:row>36</xdr:row>
      <xdr:rowOff>48260</xdr:rowOff>
    </xdr:to>
    <xdr:sp macro="" textlink="">
      <xdr:nvSpPr>
        <xdr:cNvPr id="82" name="楕円 81"/>
        <xdr:cNvSpPr/>
      </xdr:nvSpPr>
      <xdr:spPr>
        <a:xfrm>
          <a:off x="37465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64770</xdr:rowOff>
    </xdr:from>
    <xdr:ext cx="520700" cy="250190"/>
    <xdr:sp macro="" textlink="">
      <xdr:nvSpPr>
        <xdr:cNvPr id="83" name="テキスト ボックス 82"/>
        <xdr:cNvSpPr txBox="1"/>
      </xdr:nvSpPr>
      <xdr:spPr>
        <a:xfrm>
          <a:off x="3529965" y="589407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140970</xdr:rowOff>
    </xdr:from>
    <xdr:to xmlns:xdr="http://schemas.openxmlformats.org/drawingml/2006/spreadsheetDrawing">
      <xdr:col>15</xdr:col>
      <xdr:colOff>101600</xdr:colOff>
      <xdr:row>36</xdr:row>
      <xdr:rowOff>71120</xdr:rowOff>
    </xdr:to>
    <xdr:sp macro="" textlink="">
      <xdr:nvSpPr>
        <xdr:cNvPr id="84" name="楕円 83"/>
        <xdr:cNvSpPr/>
      </xdr:nvSpPr>
      <xdr:spPr>
        <a:xfrm>
          <a:off x="2857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87630</xdr:rowOff>
    </xdr:from>
    <xdr:ext cx="520700" cy="250190"/>
    <xdr:sp macro="" textlink="">
      <xdr:nvSpPr>
        <xdr:cNvPr id="85" name="テキスト ボックス 84"/>
        <xdr:cNvSpPr txBox="1"/>
      </xdr:nvSpPr>
      <xdr:spPr>
        <a:xfrm>
          <a:off x="2640965" y="591693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32385</xdr:rowOff>
    </xdr:from>
    <xdr:to xmlns:xdr="http://schemas.openxmlformats.org/drawingml/2006/spreadsheetDrawing">
      <xdr:col>10</xdr:col>
      <xdr:colOff>165100</xdr:colOff>
      <xdr:row>36</xdr:row>
      <xdr:rowOff>133985</xdr:rowOff>
    </xdr:to>
    <xdr:sp macro="" textlink="">
      <xdr:nvSpPr>
        <xdr:cNvPr id="86" name="楕円 85"/>
        <xdr:cNvSpPr/>
      </xdr:nvSpPr>
      <xdr:spPr>
        <a:xfrm>
          <a:off x="1968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150495</xdr:rowOff>
    </xdr:from>
    <xdr:ext cx="520700" cy="259080"/>
    <xdr:sp macro="" textlink="">
      <xdr:nvSpPr>
        <xdr:cNvPr id="87" name="テキスト ボックス 86"/>
        <xdr:cNvSpPr txBox="1"/>
      </xdr:nvSpPr>
      <xdr:spPr>
        <a:xfrm>
          <a:off x="1751965" y="59797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79375</xdr:rowOff>
    </xdr:from>
    <xdr:to xmlns:xdr="http://schemas.openxmlformats.org/drawingml/2006/spreadsheetDrawing">
      <xdr:col>6</xdr:col>
      <xdr:colOff>38100</xdr:colOff>
      <xdr:row>37</xdr:row>
      <xdr:rowOff>9525</xdr:rowOff>
    </xdr:to>
    <xdr:sp macro="" textlink="">
      <xdr:nvSpPr>
        <xdr:cNvPr id="88" name="楕円 87"/>
        <xdr:cNvSpPr/>
      </xdr:nvSpPr>
      <xdr:spPr>
        <a:xfrm>
          <a:off x="1079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26035</xdr:rowOff>
    </xdr:from>
    <xdr:ext cx="520700" cy="259080"/>
    <xdr:sp macro="" textlink="">
      <xdr:nvSpPr>
        <xdr:cNvPr id="89" name="テキスト ボックス 88"/>
        <xdr:cNvSpPr txBox="1"/>
      </xdr:nvSpPr>
      <xdr:spPr>
        <a:xfrm>
          <a:off x="862965" y="60267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915" cy="217170"/>
    <xdr:sp macro="" textlink="">
      <xdr:nvSpPr>
        <xdr:cNvPr id="98" name="テキスト ボックス 97"/>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48920"/>
    <xdr:sp macro="" textlink="">
      <xdr:nvSpPr>
        <xdr:cNvPr id="100" name="テキスト ボックス 99"/>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4" name="テキスト ボックス 103"/>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6350</xdr:rowOff>
    </xdr:from>
    <xdr:ext cx="531495" cy="251460"/>
    <xdr:sp macro="" textlink="">
      <xdr:nvSpPr>
        <xdr:cNvPr id="108" name="テキスト ボックス 107"/>
        <xdr:cNvSpPr txBox="1"/>
      </xdr:nvSpPr>
      <xdr:spPr>
        <a:xfrm>
          <a:off x="230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1495" cy="258445"/>
    <xdr:sp macro="" textlink="">
      <xdr:nvSpPr>
        <xdr:cNvPr id="110" name="テキスト ボックス 109"/>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1660" cy="259080"/>
    <xdr:sp macro="" textlink="">
      <xdr:nvSpPr>
        <xdr:cNvPr id="112" name="テキスト ボックス 111"/>
        <xdr:cNvSpPr txBox="1"/>
      </xdr:nvSpPr>
      <xdr:spPr>
        <a:xfrm>
          <a:off x="166370" y="843915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1660" cy="248920"/>
    <xdr:sp macro="" textlink="">
      <xdr:nvSpPr>
        <xdr:cNvPr id="114" name="テキスト ボックス 113"/>
        <xdr:cNvSpPr txBox="1"/>
      </xdr:nvSpPr>
      <xdr:spPr>
        <a:xfrm>
          <a:off x="166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168275</xdr:rowOff>
    </xdr:from>
    <xdr:to xmlns:xdr="http://schemas.openxmlformats.org/drawingml/2006/spreadsheetDrawing">
      <xdr:col>24</xdr:col>
      <xdr:colOff>62865</xdr:colOff>
      <xdr:row>58</xdr:row>
      <xdr:rowOff>46990</xdr:rowOff>
    </xdr:to>
    <xdr:cxnSp macro="">
      <xdr:nvCxnSpPr>
        <xdr:cNvPr id="116" name="直線コネクタ 115"/>
        <xdr:cNvCxnSpPr/>
      </xdr:nvCxnSpPr>
      <xdr:spPr>
        <a:xfrm flipV="1">
          <a:off x="4633595" y="874077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50800</xdr:rowOff>
    </xdr:from>
    <xdr:ext cx="534670" cy="259080"/>
    <xdr:sp macro="" textlink="">
      <xdr:nvSpPr>
        <xdr:cNvPr id="117" name="物件費最小値テキスト"/>
        <xdr:cNvSpPr txBox="1"/>
      </xdr:nvSpPr>
      <xdr:spPr>
        <a:xfrm>
          <a:off x="4686300" y="999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46990</xdr:rowOff>
    </xdr:from>
    <xdr:to xmlns:xdr="http://schemas.openxmlformats.org/drawingml/2006/spreadsheetDrawing">
      <xdr:col>24</xdr:col>
      <xdr:colOff>152400</xdr:colOff>
      <xdr:row>58</xdr:row>
      <xdr:rowOff>46990</xdr:rowOff>
    </xdr:to>
    <xdr:cxnSp macro="">
      <xdr:nvCxnSpPr>
        <xdr:cNvPr id="118" name="直線コネクタ 117"/>
        <xdr:cNvCxnSpPr/>
      </xdr:nvCxnSpPr>
      <xdr:spPr>
        <a:xfrm>
          <a:off x="4546600" y="999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114935</xdr:rowOff>
    </xdr:from>
    <xdr:ext cx="534670" cy="259080"/>
    <xdr:sp macro="" textlink="">
      <xdr:nvSpPr>
        <xdr:cNvPr id="119" name="物件費最大値テキスト"/>
        <xdr:cNvSpPr txBox="1"/>
      </xdr:nvSpPr>
      <xdr:spPr>
        <a:xfrm>
          <a:off x="4686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168275</xdr:rowOff>
    </xdr:from>
    <xdr:to xmlns:xdr="http://schemas.openxmlformats.org/drawingml/2006/spreadsheetDrawing">
      <xdr:col>24</xdr:col>
      <xdr:colOff>152400</xdr:colOff>
      <xdr:row>50</xdr:row>
      <xdr:rowOff>168275</xdr:rowOff>
    </xdr:to>
    <xdr:cxnSp macro="">
      <xdr:nvCxnSpPr>
        <xdr:cNvPr id="120" name="直線コネクタ 119"/>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105410</xdr:rowOff>
    </xdr:from>
    <xdr:to xmlns:xdr="http://schemas.openxmlformats.org/drawingml/2006/spreadsheetDrawing">
      <xdr:col>24</xdr:col>
      <xdr:colOff>63500</xdr:colOff>
      <xdr:row>56</xdr:row>
      <xdr:rowOff>17780</xdr:rowOff>
    </xdr:to>
    <xdr:cxnSp macro="">
      <xdr:nvCxnSpPr>
        <xdr:cNvPr id="121" name="直線コネクタ 120"/>
        <xdr:cNvCxnSpPr/>
      </xdr:nvCxnSpPr>
      <xdr:spPr>
        <a:xfrm flipV="1">
          <a:off x="3797300" y="95351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42545</xdr:rowOff>
    </xdr:from>
    <xdr:ext cx="534670" cy="249555"/>
    <xdr:sp macro="" textlink="">
      <xdr:nvSpPr>
        <xdr:cNvPr id="122" name="物件費平均値テキスト"/>
        <xdr:cNvSpPr txBox="1"/>
      </xdr:nvSpPr>
      <xdr:spPr>
        <a:xfrm>
          <a:off x="4686300" y="930084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19685</xdr:rowOff>
    </xdr:from>
    <xdr:to xmlns:xdr="http://schemas.openxmlformats.org/drawingml/2006/spreadsheetDrawing">
      <xdr:col>24</xdr:col>
      <xdr:colOff>114300</xdr:colOff>
      <xdr:row>55</xdr:row>
      <xdr:rowOff>121285</xdr:rowOff>
    </xdr:to>
    <xdr:sp macro="" textlink="">
      <xdr:nvSpPr>
        <xdr:cNvPr id="123" name="フローチャート: 判断 122"/>
        <xdr:cNvSpPr/>
      </xdr:nvSpPr>
      <xdr:spPr>
        <a:xfrm>
          <a:off x="4584700" y="94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17780</xdr:rowOff>
    </xdr:from>
    <xdr:to xmlns:xdr="http://schemas.openxmlformats.org/drawingml/2006/spreadsheetDrawing">
      <xdr:col>19</xdr:col>
      <xdr:colOff>177800</xdr:colOff>
      <xdr:row>56</xdr:row>
      <xdr:rowOff>96520</xdr:rowOff>
    </xdr:to>
    <xdr:cxnSp macro="">
      <xdr:nvCxnSpPr>
        <xdr:cNvPr id="124" name="直線コネクタ 123"/>
        <xdr:cNvCxnSpPr/>
      </xdr:nvCxnSpPr>
      <xdr:spPr>
        <a:xfrm flipV="1">
          <a:off x="2908300" y="961898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161925</xdr:rowOff>
    </xdr:from>
    <xdr:to xmlns:xdr="http://schemas.openxmlformats.org/drawingml/2006/spreadsheetDrawing">
      <xdr:col>20</xdr:col>
      <xdr:colOff>38100</xdr:colOff>
      <xdr:row>56</xdr:row>
      <xdr:rowOff>92075</xdr:rowOff>
    </xdr:to>
    <xdr:sp macro="" textlink="">
      <xdr:nvSpPr>
        <xdr:cNvPr id="125" name="フローチャート: 判断 124"/>
        <xdr:cNvSpPr/>
      </xdr:nvSpPr>
      <xdr:spPr>
        <a:xfrm>
          <a:off x="3746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83185</xdr:rowOff>
    </xdr:from>
    <xdr:ext cx="520700" cy="259080"/>
    <xdr:sp macro="" textlink="">
      <xdr:nvSpPr>
        <xdr:cNvPr id="126" name="テキスト ボックス 125"/>
        <xdr:cNvSpPr txBox="1"/>
      </xdr:nvSpPr>
      <xdr:spPr>
        <a:xfrm>
          <a:off x="3529965" y="96843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96520</xdr:rowOff>
    </xdr:from>
    <xdr:to xmlns:xdr="http://schemas.openxmlformats.org/drawingml/2006/spreadsheetDrawing">
      <xdr:col>15</xdr:col>
      <xdr:colOff>50800</xdr:colOff>
      <xdr:row>56</xdr:row>
      <xdr:rowOff>160655</xdr:rowOff>
    </xdr:to>
    <xdr:cxnSp macro="">
      <xdr:nvCxnSpPr>
        <xdr:cNvPr id="127" name="直線コネクタ 126"/>
        <xdr:cNvCxnSpPr/>
      </xdr:nvCxnSpPr>
      <xdr:spPr>
        <a:xfrm flipV="1">
          <a:off x="2019300" y="96977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147955</xdr:rowOff>
    </xdr:from>
    <xdr:to xmlns:xdr="http://schemas.openxmlformats.org/drawingml/2006/spreadsheetDrawing">
      <xdr:col>15</xdr:col>
      <xdr:colOff>101600</xdr:colOff>
      <xdr:row>56</xdr:row>
      <xdr:rowOff>78105</xdr:rowOff>
    </xdr:to>
    <xdr:sp macro="" textlink="">
      <xdr:nvSpPr>
        <xdr:cNvPr id="128" name="フローチャート: 判断 127"/>
        <xdr:cNvSpPr/>
      </xdr:nvSpPr>
      <xdr:spPr>
        <a:xfrm>
          <a:off x="2857500" y="957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94615</xdr:rowOff>
    </xdr:from>
    <xdr:ext cx="520700" cy="259080"/>
    <xdr:sp macro="" textlink="">
      <xdr:nvSpPr>
        <xdr:cNvPr id="129" name="テキスト ボックス 128"/>
        <xdr:cNvSpPr txBox="1"/>
      </xdr:nvSpPr>
      <xdr:spPr>
        <a:xfrm>
          <a:off x="2640965" y="935291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160655</xdr:rowOff>
    </xdr:from>
    <xdr:to xmlns:xdr="http://schemas.openxmlformats.org/drawingml/2006/spreadsheetDrawing">
      <xdr:col>10</xdr:col>
      <xdr:colOff>114300</xdr:colOff>
      <xdr:row>57</xdr:row>
      <xdr:rowOff>109855</xdr:rowOff>
    </xdr:to>
    <xdr:cxnSp macro="">
      <xdr:nvCxnSpPr>
        <xdr:cNvPr id="130" name="直線コネクタ 129"/>
        <xdr:cNvCxnSpPr/>
      </xdr:nvCxnSpPr>
      <xdr:spPr>
        <a:xfrm flipV="1">
          <a:off x="1130300" y="976185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59690</xdr:rowOff>
    </xdr:from>
    <xdr:to xmlns:xdr="http://schemas.openxmlformats.org/drawingml/2006/spreadsheetDrawing">
      <xdr:col>10</xdr:col>
      <xdr:colOff>165100</xdr:colOff>
      <xdr:row>56</xdr:row>
      <xdr:rowOff>161290</xdr:rowOff>
    </xdr:to>
    <xdr:sp macro="" textlink="">
      <xdr:nvSpPr>
        <xdr:cNvPr id="131" name="フローチャート: 判断 130"/>
        <xdr:cNvSpPr/>
      </xdr:nvSpPr>
      <xdr:spPr>
        <a:xfrm>
          <a:off x="1968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6350</xdr:rowOff>
    </xdr:from>
    <xdr:ext cx="520700" cy="251460"/>
    <xdr:sp macro="" textlink="">
      <xdr:nvSpPr>
        <xdr:cNvPr id="132" name="テキスト ボックス 131"/>
        <xdr:cNvSpPr txBox="1"/>
      </xdr:nvSpPr>
      <xdr:spPr>
        <a:xfrm>
          <a:off x="1751965" y="943610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144780</xdr:rowOff>
    </xdr:from>
    <xdr:to xmlns:xdr="http://schemas.openxmlformats.org/drawingml/2006/spreadsheetDrawing">
      <xdr:col>6</xdr:col>
      <xdr:colOff>38100</xdr:colOff>
      <xdr:row>58</xdr:row>
      <xdr:rowOff>74930</xdr:rowOff>
    </xdr:to>
    <xdr:sp macro="" textlink="">
      <xdr:nvSpPr>
        <xdr:cNvPr id="133" name="フローチャート: 判断 132"/>
        <xdr:cNvSpPr/>
      </xdr:nvSpPr>
      <xdr:spPr>
        <a:xfrm>
          <a:off x="10795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66040</xdr:rowOff>
    </xdr:from>
    <xdr:ext cx="520700" cy="248920"/>
    <xdr:sp macro="" textlink="">
      <xdr:nvSpPr>
        <xdr:cNvPr id="134" name="テキスト ボックス 133"/>
        <xdr:cNvSpPr txBox="1"/>
      </xdr:nvSpPr>
      <xdr:spPr>
        <a:xfrm>
          <a:off x="862965" y="1001014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54610</xdr:rowOff>
    </xdr:from>
    <xdr:to xmlns:xdr="http://schemas.openxmlformats.org/drawingml/2006/spreadsheetDrawing">
      <xdr:col>24</xdr:col>
      <xdr:colOff>114300</xdr:colOff>
      <xdr:row>55</xdr:row>
      <xdr:rowOff>156210</xdr:rowOff>
    </xdr:to>
    <xdr:sp macro="" textlink="">
      <xdr:nvSpPr>
        <xdr:cNvPr id="140" name="楕円 139"/>
        <xdr:cNvSpPr/>
      </xdr:nvSpPr>
      <xdr:spPr>
        <a:xfrm>
          <a:off x="45847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33020</xdr:rowOff>
    </xdr:from>
    <xdr:ext cx="534670" cy="259080"/>
    <xdr:sp macro="" textlink="">
      <xdr:nvSpPr>
        <xdr:cNvPr id="141" name="物件費該当値テキスト"/>
        <xdr:cNvSpPr txBox="1"/>
      </xdr:nvSpPr>
      <xdr:spPr>
        <a:xfrm>
          <a:off x="4686300" y="9462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137795</xdr:rowOff>
    </xdr:from>
    <xdr:to xmlns:xdr="http://schemas.openxmlformats.org/drawingml/2006/spreadsheetDrawing">
      <xdr:col>20</xdr:col>
      <xdr:colOff>38100</xdr:colOff>
      <xdr:row>56</xdr:row>
      <xdr:rowOff>67945</xdr:rowOff>
    </xdr:to>
    <xdr:sp macro="" textlink="">
      <xdr:nvSpPr>
        <xdr:cNvPr id="142" name="楕円 141"/>
        <xdr:cNvSpPr/>
      </xdr:nvSpPr>
      <xdr:spPr>
        <a:xfrm>
          <a:off x="3746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84455</xdr:rowOff>
    </xdr:from>
    <xdr:ext cx="520700" cy="259080"/>
    <xdr:sp macro="" textlink="">
      <xdr:nvSpPr>
        <xdr:cNvPr id="143" name="テキスト ボックス 142"/>
        <xdr:cNvSpPr txBox="1"/>
      </xdr:nvSpPr>
      <xdr:spPr>
        <a:xfrm>
          <a:off x="3529965" y="93427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45720</xdr:rowOff>
    </xdr:from>
    <xdr:to xmlns:xdr="http://schemas.openxmlformats.org/drawingml/2006/spreadsheetDrawing">
      <xdr:col>15</xdr:col>
      <xdr:colOff>101600</xdr:colOff>
      <xdr:row>56</xdr:row>
      <xdr:rowOff>147320</xdr:rowOff>
    </xdr:to>
    <xdr:sp macro="" textlink="">
      <xdr:nvSpPr>
        <xdr:cNvPr id="144" name="楕円 143"/>
        <xdr:cNvSpPr/>
      </xdr:nvSpPr>
      <xdr:spPr>
        <a:xfrm>
          <a:off x="2857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138430</xdr:rowOff>
    </xdr:from>
    <xdr:ext cx="520700" cy="259080"/>
    <xdr:sp macro="" textlink="">
      <xdr:nvSpPr>
        <xdr:cNvPr id="145" name="テキスト ボックス 144"/>
        <xdr:cNvSpPr txBox="1"/>
      </xdr:nvSpPr>
      <xdr:spPr>
        <a:xfrm>
          <a:off x="2640965" y="97396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109855</xdr:rowOff>
    </xdr:from>
    <xdr:to xmlns:xdr="http://schemas.openxmlformats.org/drawingml/2006/spreadsheetDrawing">
      <xdr:col>10</xdr:col>
      <xdr:colOff>165100</xdr:colOff>
      <xdr:row>57</xdr:row>
      <xdr:rowOff>40640</xdr:rowOff>
    </xdr:to>
    <xdr:sp macro="" textlink="">
      <xdr:nvSpPr>
        <xdr:cNvPr id="146" name="楕円 145"/>
        <xdr:cNvSpPr/>
      </xdr:nvSpPr>
      <xdr:spPr>
        <a:xfrm>
          <a:off x="1968500" y="9711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31115</xdr:rowOff>
    </xdr:from>
    <xdr:ext cx="520700" cy="249555"/>
    <xdr:sp macro="" textlink="">
      <xdr:nvSpPr>
        <xdr:cNvPr id="147" name="テキスト ボックス 146"/>
        <xdr:cNvSpPr txBox="1"/>
      </xdr:nvSpPr>
      <xdr:spPr>
        <a:xfrm>
          <a:off x="1751965" y="980376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59055</xdr:rowOff>
    </xdr:from>
    <xdr:to xmlns:xdr="http://schemas.openxmlformats.org/drawingml/2006/spreadsheetDrawing">
      <xdr:col>6</xdr:col>
      <xdr:colOff>38100</xdr:colOff>
      <xdr:row>57</xdr:row>
      <xdr:rowOff>160655</xdr:rowOff>
    </xdr:to>
    <xdr:sp macro="" textlink="">
      <xdr:nvSpPr>
        <xdr:cNvPr id="148" name="楕円 147"/>
        <xdr:cNvSpPr/>
      </xdr:nvSpPr>
      <xdr:spPr>
        <a:xfrm>
          <a:off x="10795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6350</xdr:rowOff>
    </xdr:from>
    <xdr:ext cx="520700" cy="251460"/>
    <xdr:sp macro="" textlink="">
      <xdr:nvSpPr>
        <xdr:cNvPr id="149" name="テキスト ボックス 148"/>
        <xdr:cNvSpPr txBox="1"/>
      </xdr:nvSpPr>
      <xdr:spPr>
        <a:xfrm>
          <a:off x="862965" y="960755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915" cy="217170"/>
    <xdr:sp macro="" textlink="">
      <xdr:nvSpPr>
        <xdr:cNvPr id="158" name="テキスト ボックス 157"/>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34950" cy="259080"/>
    <xdr:sp macro="" textlink="">
      <xdr:nvSpPr>
        <xdr:cNvPr id="161" name="テキスト ボックス 160"/>
        <xdr:cNvSpPr txBox="1"/>
      </xdr:nvSpPr>
      <xdr:spPr>
        <a:xfrm>
          <a:off x="513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53390" cy="259080"/>
    <xdr:sp macro="" textlink="">
      <xdr:nvSpPr>
        <xdr:cNvPr id="163" name="テキスト ボックス 162"/>
        <xdr:cNvSpPr txBox="1"/>
      </xdr:nvSpPr>
      <xdr:spPr>
        <a:xfrm>
          <a:off x="294640" y="1306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168910</xdr:rowOff>
    </xdr:from>
    <xdr:ext cx="453390" cy="248920"/>
    <xdr:sp macro="" textlink="">
      <xdr:nvSpPr>
        <xdr:cNvPr id="165" name="テキスト ボックス 164"/>
        <xdr:cNvSpPr txBox="1"/>
      </xdr:nvSpPr>
      <xdr:spPr>
        <a:xfrm>
          <a:off x="294640" y="12684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71</xdr:row>
      <xdr:rowOff>130810</xdr:rowOff>
    </xdr:from>
    <xdr:ext cx="453390" cy="259080"/>
    <xdr:sp macro="" textlink="">
      <xdr:nvSpPr>
        <xdr:cNvPr id="167" name="テキスト ボックス 166"/>
        <xdr:cNvSpPr txBox="1"/>
      </xdr:nvSpPr>
      <xdr:spPr>
        <a:xfrm>
          <a:off x="294640" y="12303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48920"/>
    <xdr:sp macro="" textlink="">
      <xdr:nvSpPr>
        <xdr:cNvPr id="171" name="テキスト ボックス 170"/>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130810</xdr:rowOff>
    </xdr:from>
    <xdr:to xmlns:xdr="http://schemas.openxmlformats.org/drawingml/2006/spreadsheetDrawing">
      <xdr:col>24</xdr:col>
      <xdr:colOff>62865</xdr:colOff>
      <xdr:row>78</xdr:row>
      <xdr:rowOff>49530</xdr:rowOff>
    </xdr:to>
    <xdr:cxnSp macro="">
      <xdr:nvCxnSpPr>
        <xdr:cNvPr id="173" name="直線コネクタ 172"/>
        <xdr:cNvCxnSpPr/>
      </xdr:nvCxnSpPr>
      <xdr:spPr>
        <a:xfrm flipV="1">
          <a:off x="4633595" y="1196086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53340</xdr:rowOff>
    </xdr:from>
    <xdr:ext cx="469900" cy="250190"/>
    <xdr:sp macro="" textlink="">
      <xdr:nvSpPr>
        <xdr:cNvPr id="174" name="維持補修費最小値テキスト"/>
        <xdr:cNvSpPr txBox="1"/>
      </xdr:nvSpPr>
      <xdr:spPr>
        <a:xfrm>
          <a:off x="4686300" y="13426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49530</xdr:rowOff>
    </xdr:from>
    <xdr:to xmlns:xdr="http://schemas.openxmlformats.org/drawingml/2006/spreadsheetDrawing">
      <xdr:col>24</xdr:col>
      <xdr:colOff>152400</xdr:colOff>
      <xdr:row>78</xdr:row>
      <xdr:rowOff>49530</xdr:rowOff>
    </xdr:to>
    <xdr:cxnSp macro="">
      <xdr:nvCxnSpPr>
        <xdr:cNvPr id="175" name="直線コネクタ 174"/>
        <xdr:cNvCxnSpPr/>
      </xdr:nvCxnSpPr>
      <xdr:spPr>
        <a:xfrm>
          <a:off x="4546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77470</xdr:rowOff>
    </xdr:from>
    <xdr:ext cx="534670" cy="248920"/>
    <xdr:sp macro="" textlink="">
      <xdr:nvSpPr>
        <xdr:cNvPr id="176" name="維持補修費最大値テキスト"/>
        <xdr:cNvSpPr txBox="1"/>
      </xdr:nvSpPr>
      <xdr:spPr>
        <a:xfrm>
          <a:off x="4686300" y="117360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69</xdr:row>
      <xdr:rowOff>130810</xdr:rowOff>
    </xdr:from>
    <xdr:to xmlns:xdr="http://schemas.openxmlformats.org/drawingml/2006/spreadsheetDrawing">
      <xdr:col>24</xdr:col>
      <xdr:colOff>152400</xdr:colOff>
      <xdr:row>69</xdr:row>
      <xdr:rowOff>130810</xdr:rowOff>
    </xdr:to>
    <xdr:cxnSp macro="">
      <xdr:nvCxnSpPr>
        <xdr:cNvPr id="177" name="直線コネクタ 176"/>
        <xdr:cNvCxnSpPr/>
      </xdr:nvCxnSpPr>
      <xdr:spPr>
        <a:xfrm>
          <a:off x="4546600" y="1196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49530</xdr:rowOff>
    </xdr:from>
    <xdr:to xmlns:xdr="http://schemas.openxmlformats.org/drawingml/2006/spreadsheetDrawing">
      <xdr:col>24</xdr:col>
      <xdr:colOff>63500</xdr:colOff>
      <xdr:row>78</xdr:row>
      <xdr:rowOff>59690</xdr:rowOff>
    </xdr:to>
    <xdr:cxnSp macro="">
      <xdr:nvCxnSpPr>
        <xdr:cNvPr id="178" name="直線コネクタ 177"/>
        <xdr:cNvCxnSpPr/>
      </xdr:nvCxnSpPr>
      <xdr:spPr>
        <a:xfrm flipV="1">
          <a:off x="3797300" y="1342263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143510</xdr:rowOff>
    </xdr:from>
    <xdr:ext cx="469900" cy="251460"/>
    <xdr:sp macro="" textlink="">
      <xdr:nvSpPr>
        <xdr:cNvPr id="179" name="維持補修費平均値テキスト"/>
        <xdr:cNvSpPr txBox="1"/>
      </xdr:nvSpPr>
      <xdr:spPr>
        <a:xfrm>
          <a:off x="4686300" y="1265936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120650</xdr:rowOff>
    </xdr:from>
    <xdr:to xmlns:xdr="http://schemas.openxmlformats.org/drawingml/2006/spreadsheetDrawing">
      <xdr:col>24</xdr:col>
      <xdr:colOff>114300</xdr:colOff>
      <xdr:row>75</xdr:row>
      <xdr:rowOff>50800</xdr:rowOff>
    </xdr:to>
    <xdr:sp macro="" textlink="">
      <xdr:nvSpPr>
        <xdr:cNvPr id="180" name="フローチャート: 判断 179"/>
        <xdr:cNvSpPr/>
      </xdr:nvSpPr>
      <xdr:spPr>
        <a:xfrm>
          <a:off x="45847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59690</xdr:rowOff>
    </xdr:from>
    <xdr:to xmlns:xdr="http://schemas.openxmlformats.org/drawingml/2006/spreadsheetDrawing">
      <xdr:col>19</xdr:col>
      <xdr:colOff>177800</xdr:colOff>
      <xdr:row>78</xdr:row>
      <xdr:rowOff>76835</xdr:rowOff>
    </xdr:to>
    <xdr:cxnSp macro="">
      <xdr:nvCxnSpPr>
        <xdr:cNvPr id="181" name="直線コネクタ 180"/>
        <xdr:cNvCxnSpPr/>
      </xdr:nvCxnSpPr>
      <xdr:spPr>
        <a:xfrm flipV="1">
          <a:off x="2908300" y="134327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160655</xdr:rowOff>
    </xdr:from>
    <xdr:to xmlns:xdr="http://schemas.openxmlformats.org/drawingml/2006/spreadsheetDrawing">
      <xdr:col>20</xdr:col>
      <xdr:colOff>38100</xdr:colOff>
      <xdr:row>75</xdr:row>
      <xdr:rowOff>90805</xdr:rowOff>
    </xdr:to>
    <xdr:sp macro="" textlink="">
      <xdr:nvSpPr>
        <xdr:cNvPr id="182" name="フローチャート: 判断 181"/>
        <xdr:cNvSpPr/>
      </xdr:nvSpPr>
      <xdr:spPr>
        <a:xfrm>
          <a:off x="3746500" y="1284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73</xdr:row>
      <xdr:rowOff>107315</xdr:rowOff>
    </xdr:from>
    <xdr:ext cx="455930" cy="259080"/>
    <xdr:sp macro="" textlink="">
      <xdr:nvSpPr>
        <xdr:cNvPr id="183" name="テキスト ボックス 182"/>
        <xdr:cNvSpPr txBox="1"/>
      </xdr:nvSpPr>
      <xdr:spPr>
        <a:xfrm>
          <a:off x="3562350" y="1262316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67945</xdr:rowOff>
    </xdr:from>
    <xdr:to xmlns:xdr="http://schemas.openxmlformats.org/drawingml/2006/spreadsheetDrawing">
      <xdr:col>15</xdr:col>
      <xdr:colOff>50800</xdr:colOff>
      <xdr:row>78</xdr:row>
      <xdr:rowOff>76835</xdr:rowOff>
    </xdr:to>
    <xdr:cxnSp macro="">
      <xdr:nvCxnSpPr>
        <xdr:cNvPr id="184" name="直線コネクタ 183"/>
        <xdr:cNvCxnSpPr/>
      </xdr:nvCxnSpPr>
      <xdr:spPr>
        <a:xfrm>
          <a:off x="2019300" y="134410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48260</xdr:rowOff>
    </xdr:from>
    <xdr:to xmlns:xdr="http://schemas.openxmlformats.org/drawingml/2006/spreadsheetDrawing">
      <xdr:col>15</xdr:col>
      <xdr:colOff>101600</xdr:colOff>
      <xdr:row>75</xdr:row>
      <xdr:rowOff>149860</xdr:rowOff>
    </xdr:to>
    <xdr:sp macro="" textlink="">
      <xdr:nvSpPr>
        <xdr:cNvPr id="185" name="フローチャート: 判断 184"/>
        <xdr:cNvSpPr/>
      </xdr:nvSpPr>
      <xdr:spPr>
        <a:xfrm>
          <a:off x="2857500" y="1290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73</xdr:row>
      <xdr:rowOff>166370</xdr:rowOff>
    </xdr:from>
    <xdr:ext cx="455930" cy="251460"/>
    <xdr:sp macro="" textlink="">
      <xdr:nvSpPr>
        <xdr:cNvPr id="186" name="テキスト ボックス 185"/>
        <xdr:cNvSpPr txBox="1"/>
      </xdr:nvSpPr>
      <xdr:spPr>
        <a:xfrm>
          <a:off x="2673350" y="1268222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67945</xdr:rowOff>
    </xdr:from>
    <xdr:to xmlns:xdr="http://schemas.openxmlformats.org/drawingml/2006/spreadsheetDrawing">
      <xdr:col>10</xdr:col>
      <xdr:colOff>114300</xdr:colOff>
      <xdr:row>78</xdr:row>
      <xdr:rowOff>74930</xdr:rowOff>
    </xdr:to>
    <xdr:cxnSp macro="">
      <xdr:nvCxnSpPr>
        <xdr:cNvPr id="187" name="直線コネクタ 186"/>
        <xdr:cNvCxnSpPr/>
      </xdr:nvCxnSpPr>
      <xdr:spPr>
        <a:xfrm flipV="1">
          <a:off x="1130300" y="13441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59055</xdr:rowOff>
    </xdr:from>
    <xdr:to xmlns:xdr="http://schemas.openxmlformats.org/drawingml/2006/spreadsheetDrawing">
      <xdr:col>10</xdr:col>
      <xdr:colOff>165100</xdr:colOff>
      <xdr:row>75</xdr:row>
      <xdr:rowOff>160655</xdr:rowOff>
    </xdr:to>
    <xdr:sp macro="" textlink="">
      <xdr:nvSpPr>
        <xdr:cNvPr id="188" name="フローチャート: 判断 187"/>
        <xdr:cNvSpPr/>
      </xdr:nvSpPr>
      <xdr:spPr>
        <a:xfrm>
          <a:off x="1968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6350</xdr:rowOff>
    </xdr:from>
    <xdr:ext cx="455930" cy="251460"/>
    <xdr:sp macro="" textlink="">
      <xdr:nvSpPr>
        <xdr:cNvPr id="189" name="テキスト ボックス 188"/>
        <xdr:cNvSpPr txBox="1"/>
      </xdr:nvSpPr>
      <xdr:spPr>
        <a:xfrm>
          <a:off x="1784350" y="1269365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83185</xdr:rowOff>
    </xdr:from>
    <xdr:to xmlns:xdr="http://schemas.openxmlformats.org/drawingml/2006/spreadsheetDrawing">
      <xdr:col>6</xdr:col>
      <xdr:colOff>38100</xdr:colOff>
      <xdr:row>76</xdr:row>
      <xdr:rowOff>13335</xdr:rowOff>
    </xdr:to>
    <xdr:sp macro="" textlink="">
      <xdr:nvSpPr>
        <xdr:cNvPr id="190" name="フローチャート: 判断 189"/>
        <xdr:cNvSpPr/>
      </xdr:nvSpPr>
      <xdr:spPr>
        <a:xfrm>
          <a:off x="1079500" y="129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29845</xdr:rowOff>
    </xdr:from>
    <xdr:ext cx="455930" cy="250825"/>
    <xdr:sp macro="" textlink="">
      <xdr:nvSpPr>
        <xdr:cNvPr id="191" name="テキスト ボックス 190"/>
        <xdr:cNvSpPr txBox="1"/>
      </xdr:nvSpPr>
      <xdr:spPr>
        <a:xfrm>
          <a:off x="895350" y="127171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170180</xdr:rowOff>
    </xdr:from>
    <xdr:to xmlns:xdr="http://schemas.openxmlformats.org/drawingml/2006/spreadsheetDrawing">
      <xdr:col>24</xdr:col>
      <xdr:colOff>114300</xdr:colOff>
      <xdr:row>78</xdr:row>
      <xdr:rowOff>100330</xdr:rowOff>
    </xdr:to>
    <xdr:sp macro="" textlink="">
      <xdr:nvSpPr>
        <xdr:cNvPr id="197" name="楕円 196"/>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85090</xdr:rowOff>
    </xdr:from>
    <xdr:ext cx="469900" cy="259080"/>
    <xdr:sp macro="" textlink="">
      <xdr:nvSpPr>
        <xdr:cNvPr id="198" name="維持補修費該当値テキスト"/>
        <xdr:cNvSpPr txBox="1"/>
      </xdr:nvSpPr>
      <xdr:spPr>
        <a:xfrm>
          <a:off x="46863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8890</xdr:rowOff>
    </xdr:from>
    <xdr:to xmlns:xdr="http://schemas.openxmlformats.org/drawingml/2006/spreadsheetDrawing">
      <xdr:col>20</xdr:col>
      <xdr:colOff>38100</xdr:colOff>
      <xdr:row>78</xdr:row>
      <xdr:rowOff>110490</xdr:rowOff>
    </xdr:to>
    <xdr:sp macro="" textlink="">
      <xdr:nvSpPr>
        <xdr:cNvPr id="199" name="楕円 198"/>
        <xdr:cNvSpPr/>
      </xdr:nvSpPr>
      <xdr:spPr>
        <a:xfrm>
          <a:off x="3746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101600</xdr:rowOff>
    </xdr:from>
    <xdr:ext cx="455930" cy="259080"/>
    <xdr:sp macro="" textlink="">
      <xdr:nvSpPr>
        <xdr:cNvPr id="200" name="テキスト ボックス 199"/>
        <xdr:cNvSpPr txBox="1"/>
      </xdr:nvSpPr>
      <xdr:spPr>
        <a:xfrm>
          <a:off x="3562350" y="134747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26035</xdr:rowOff>
    </xdr:from>
    <xdr:to xmlns:xdr="http://schemas.openxmlformats.org/drawingml/2006/spreadsheetDrawing">
      <xdr:col>15</xdr:col>
      <xdr:colOff>101600</xdr:colOff>
      <xdr:row>78</xdr:row>
      <xdr:rowOff>127635</xdr:rowOff>
    </xdr:to>
    <xdr:sp macro="" textlink="">
      <xdr:nvSpPr>
        <xdr:cNvPr id="201" name="楕円 200"/>
        <xdr:cNvSpPr/>
      </xdr:nvSpPr>
      <xdr:spPr>
        <a:xfrm>
          <a:off x="2857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118745</xdr:rowOff>
    </xdr:from>
    <xdr:ext cx="455930" cy="259080"/>
    <xdr:sp macro="" textlink="">
      <xdr:nvSpPr>
        <xdr:cNvPr id="202" name="テキスト ボックス 201"/>
        <xdr:cNvSpPr txBox="1"/>
      </xdr:nvSpPr>
      <xdr:spPr>
        <a:xfrm>
          <a:off x="2673350" y="1349184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17780</xdr:rowOff>
    </xdr:from>
    <xdr:to xmlns:xdr="http://schemas.openxmlformats.org/drawingml/2006/spreadsheetDrawing">
      <xdr:col>10</xdr:col>
      <xdr:colOff>165100</xdr:colOff>
      <xdr:row>78</xdr:row>
      <xdr:rowOff>118745</xdr:rowOff>
    </xdr:to>
    <xdr:sp macro="" textlink="">
      <xdr:nvSpPr>
        <xdr:cNvPr id="203" name="楕円 202"/>
        <xdr:cNvSpPr/>
      </xdr:nvSpPr>
      <xdr:spPr>
        <a:xfrm>
          <a:off x="1968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109855</xdr:rowOff>
    </xdr:from>
    <xdr:ext cx="455930" cy="250825"/>
    <xdr:sp macro="" textlink="">
      <xdr:nvSpPr>
        <xdr:cNvPr id="204" name="テキスト ボックス 203"/>
        <xdr:cNvSpPr txBox="1"/>
      </xdr:nvSpPr>
      <xdr:spPr>
        <a:xfrm>
          <a:off x="1784350" y="1348295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24130</xdr:rowOff>
    </xdr:from>
    <xdr:to xmlns:xdr="http://schemas.openxmlformats.org/drawingml/2006/spreadsheetDrawing">
      <xdr:col>6</xdr:col>
      <xdr:colOff>38100</xdr:colOff>
      <xdr:row>78</xdr:row>
      <xdr:rowOff>125730</xdr:rowOff>
    </xdr:to>
    <xdr:sp macro="" textlink="">
      <xdr:nvSpPr>
        <xdr:cNvPr id="205" name="楕円 204"/>
        <xdr:cNvSpPr/>
      </xdr:nvSpPr>
      <xdr:spPr>
        <a:xfrm>
          <a:off x="1079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116840</xdr:rowOff>
    </xdr:from>
    <xdr:ext cx="455930" cy="259080"/>
    <xdr:sp macro="" textlink="">
      <xdr:nvSpPr>
        <xdr:cNvPr id="206" name="テキスト ボックス 205"/>
        <xdr:cNvSpPr txBox="1"/>
      </xdr:nvSpPr>
      <xdr:spPr>
        <a:xfrm>
          <a:off x="895350" y="134899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915" cy="217170"/>
    <xdr:sp macro="" textlink="">
      <xdr:nvSpPr>
        <xdr:cNvPr id="215" name="テキスト ボックス 214"/>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7" name="テキスト ボックス 216"/>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48920"/>
    <xdr:sp macro="" textlink="">
      <xdr:nvSpPr>
        <xdr:cNvPr id="219" name="テキスト ボックス 218"/>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81660" cy="248920"/>
    <xdr:sp macro="" textlink="">
      <xdr:nvSpPr>
        <xdr:cNvPr id="221" name="テキスト ボックス 220"/>
        <xdr:cNvSpPr txBox="1"/>
      </xdr:nvSpPr>
      <xdr:spPr>
        <a:xfrm>
          <a:off x="166370" y="163423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81660" cy="248920"/>
    <xdr:sp macro="" textlink="">
      <xdr:nvSpPr>
        <xdr:cNvPr id="223" name="テキスト ボックス 222"/>
        <xdr:cNvSpPr txBox="1"/>
      </xdr:nvSpPr>
      <xdr:spPr>
        <a:xfrm>
          <a:off x="166370" y="158851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81660" cy="248920"/>
    <xdr:sp macro="" textlink="">
      <xdr:nvSpPr>
        <xdr:cNvPr id="225" name="テキスト ボックス 224"/>
        <xdr:cNvSpPr txBox="1"/>
      </xdr:nvSpPr>
      <xdr:spPr>
        <a:xfrm>
          <a:off x="166370" y="154279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1660" cy="248920"/>
    <xdr:sp macro="" textlink="">
      <xdr:nvSpPr>
        <xdr:cNvPr id="227" name="テキスト ボックス 226"/>
        <xdr:cNvSpPr txBox="1"/>
      </xdr:nvSpPr>
      <xdr:spPr>
        <a:xfrm>
          <a:off x="166370" y="14970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11430</xdr:rowOff>
    </xdr:from>
    <xdr:to xmlns:xdr="http://schemas.openxmlformats.org/drawingml/2006/spreadsheetDrawing">
      <xdr:col>24</xdr:col>
      <xdr:colOff>62865</xdr:colOff>
      <xdr:row>96</xdr:row>
      <xdr:rowOff>97790</xdr:rowOff>
    </xdr:to>
    <xdr:cxnSp macro="">
      <xdr:nvCxnSpPr>
        <xdr:cNvPr id="229" name="直線コネクタ 228"/>
        <xdr:cNvCxnSpPr/>
      </xdr:nvCxnSpPr>
      <xdr:spPr>
        <a:xfrm flipV="1">
          <a:off x="4633595" y="15613380"/>
          <a:ext cx="1270" cy="943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101600</xdr:rowOff>
    </xdr:from>
    <xdr:ext cx="534670" cy="259080"/>
    <xdr:sp macro="" textlink="">
      <xdr:nvSpPr>
        <xdr:cNvPr id="230" name="扶助費最小値テキスト"/>
        <xdr:cNvSpPr txBox="1"/>
      </xdr:nvSpPr>
      <xdr:spPr>
        <a:xfrm>
          <a:off x="4686300" y="16560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96</xdr:row>
      <xdr:rowOff>97790</xdr:rowOff>
    </xdr:from>
    <xdr:to xmlns:xdr="http://schemas.openxmlformats.org/drawingml/2006/spreadsheetDrawing">
      <xdr:col>24</xdr:col>
      <xdr:colOff>152400</xdr:colOff>
      <xdr:row>96</xdr:row>
      <xdr:rowOff>97790</xdr:rowOff>
    </xdr:to>
    <xdr:cxnSp macro="">
      <xdr:nvCxnSpPr>
        <xdr:cNvPr id="231" name="直線コネクタ 230"/>
        <xdr:cNvCxnSpPr/>
      </xdr:nvCxnSpPr>
      <xdr:spPr>
        <a:xfrm>
          <a:off x="4546600" y="1655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129540</xdr:rowOff>
    </xdr:from>
    <xdr:ext cx="598805" cy="259080"/>
    <xdr:sp macro="" textlink="">
      <xdr:nvSpPr>
        <xdr:cNvPr id="232" name="扶助費最大値テキスト"/>
        <xdr:cNvSpPr txBox="1"/>
      </xdr:nvSpPr>
      <xdr:spPr>
        <a:xfrm>
          <a:off x="4686300" y="15388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11430</xdr:rowOff>
    </xdr:from>
    <xdr:to xmlns:xdr="http://schemas.openxmlformats.org/drawingml/2006/spreadsheetDrawing">
      <xdr:col>24</xdr:col>
      <xdr:colOff>152400</xdr:colOff>
      <xdr:row>91</xdr:row>
      <xdr:rowOff>11430</xdr:rowOff>
    </xdr:to>
    <xdr:cxnSp macro="">
      <xdr:nvCxnSpPr>
        <xdr:cNvPr id="233" name="直線コネクタ 232"/>
        <xdr:cNvCxnSpPr/>
      </xdr:nvCxnSpPr>
      <xdr:spPr>
        <a:xfrm>
          <a:off x="4546600" y="15613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32385</xdr:rowOff>
    </xdr:from>
    <xdr:to xmlns:xdr="http://schemas.openxmlformats.org/drawingml/2006/spreadsheetDrawing">
      <xdr:col>24</xdr:col>
      <xdr:colOff>63500</xdr:colOff>
      <xdr:row>95</xdr:row>
      <xdr:rowOff>59055</xdr:rowOff>
    </xdr:to>
    <xdr:cxnSp macro="">
      <xdr:nvCxnSpPr>
        <xdr:cNvPr id="234" name="直線コネクタ 233"/>
        <xdr:cNvCxnSpPr/>
      </xdr:nvCxnSpPr>
      <xdr:spPr>
        <a:xfrm flipV="1">
          <a:off x="3797300" y="16148685"/>
          <a:ext cx="8382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166370</xdr:rowOff>
    </xdr:from>
    <xdr:ext cx="598805" cy="251460"/>
    <xdr:sp macro="" textlink="">
      <xdr:nvSpPr>
        <xdr:cNvPr id="235" name="扶助費平均値テキスト"/>
        <xdr:cNvSpPr txBox="1"/>
      </xdr:nvSpPr>
      <xdr:spPr>
        <a:xfrm>
          <a:off x="4686300" y="1593977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143510</xdr:rowOff>
    </xdr:from>
    <xdr:to xmlns:xdr="http://schemas.openxmlformats.org/drawingml/2006/spreadsheetDrawing">
      <xdr:col>24</xdr:col>
      <xdr:colOff>114300</xdr:colOff>
      <xdr:row>94</xdr:row>
      <xdr:rowOff>73025</xdr:rowOff>
    </xdr:to>
    <xdr:sp macro="" textlink="">
      <xdr:nvSpPr>
        <xdr:cNvPr id="236" name="フローチャート: 判断 235"/>
        <xdr:cNvSpPr/>
      </xdr:nvSpPr>
      <xdr:spPr>
        <a:xfrm>
          <a:off x="4584700" y="16088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59055</xdr:rowOff>
    </xdr:from>
    <xdr:to xmlns:xdr="http://schemas.openxmlformats.org/drawingml/2006/spreadsheetDrawing">
      <xdr:col>19</xdr:col>
      <xdr:colOff>177800</xdr:colOff>
      <xdr:row>96</xdr:row>
      <xdr:rowOff>57150</xdr:rowOff>
    </xdr:to>
    <xdr:cxnSp macro="">
      <xdr:nvCxnSpPr>
        <xdr:cNvPr id="237" name="直線コネクタ 236"/>
        <xdr:cNvCxnSpPr/>
      </xdr:nvCxnSpPr>
      <xdr:spPr>
        <a:xfrm flipV="1">
          <a:off x="2908300" y="1634680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56515</xdr:rowOff>
    </xdr:from>
    <xdr:to xmlns:xdr="http://schemas.openxmlformats.org/drawingml/2006/spreadsheetDrawing">
      <xdr:col>20</xdr:col>
      <xdr:colOff>38100</xdr:colOff>
      <xdr:row>95</xdr:row>
      <xdr:rowOff>158115</xdr:rowOff>
    </xdr:to>
    <xdr:sp macro="" textlink="">
      <xdr:nvSpPr>
        <xdr:cNvPr id="238" name="フローチャート: 判断 237"/>
        <xdr:cNvSpPr/>
      </xdr:nvSpPr>
      <xdr:spPr>
        <a:xfrm>
          <a:off x="37465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149225</xdr:rowOff>
    </xdr:from>
    <xdr:ext cx="584835" cy="259080"/>
    <xdr:sp macro="" textlink="">
      <xdr:nvSpPr>
        <xdr:cNvPr id="239" name="テキスト ボックス 238"/>
        <xdr:cNvSpPr txBox="1"/>
      </xdr:nvSpPr>
      <xdr:spPr>
        <a:xfrm>
          <a:off x="3497580" y="1643697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127000</xdr:rowOff>
    </xdr:from>
    <xdr:to xmlns:xdr="http://schemas.openxmlformats.org/drawingml/2006/spreadsheetDrawing">
      <xdr:col>15</xdr:col>
      <xdr:colOff>50800</xdr:colOff>
      <xdr:row>96</xdr:row>
      <xdr:rowOff>57150</xdr:rowOff>
    </xdr:to>
    <xdr:cxnSp macro="">
      <xdr:nvCxnSpPr>
        <xdr:cNvPr id="240" name="直線コネクタ 239"/>
        <xdr:cNvCxnSpPr/>
      </xdr:nvCxnSpPr>
      <xdr:spPr>
        <a:xfrm>
          <a:off x="2019300" y="16243300"/>
          <a:ext cx="889000" cy="273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34290</xdr:rowOff>
    </xdr:from>
    <xdr:to xmlns:xdr="http://schemas.openxmlformats.org/drawingml/2006/spreadsheetDrawing">
      <xdr:col>15</xdr:col>
      <xdr:colOff>101600</xdr:colOff>
      <xdr:row>96</xdr:row>
      <xdr:rowOff>135890</xdr:rowOff>
    </xdr:to>
    <xdr:sp macro="" textlink="">
      <xdr:nvSpPr>
        <xdr:cNvPr id="241" name="フローチャート: 判断 240"/>
        <xdr:cNvSpPr/>
      </xdr:nvSpPr>
      <xdr:spPr>
        <a:xfrm>
          <a:off x="2857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127000</xdr:rowOff>
    </xdr:from>
    <xdr:ext cx="520700" cy="259080"/>
    <xdr:sp macro="" textlink="">
      <xdr:nvSpPr>
        <xdr:cNvPr id="242" name="テキスト ボックス 241"/>
        <xdr:cNvSpPr txBox="1"/>
      </xdr:nvSpPr>
      <xdr:spPr>
        <a:xfrm>
          <a:off x="2640965" y="165862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127000</xdr:rowOff>
    </xdr:from>
    <xdr:to xmlns:xdr="http://schemas.openxmlformats.org/drawingml/2006/spreadsheetDrawing">
      <xdr:col>10</xdr:col>
      <xdr:colOff>114300</xdr:colOff>
      <xdr:row>97</xdr:row>
      <xdr:rowOff>139065</xdr:rowOff>
    </xdr:to>
    <xdr:cxnSp macro="">
      <xdr:nvCxnSpPr>
        <xdr:cNvPr id="243" name="直線コネクタ 242"/>
        <xdr:cNvCxnSpPr/>
      </xdr:nvCxnSpPr>
      <xdr:spPr>
        <a:xfrm flipV="1">
          <a:off x="1130300" y="16243300"/>
          <a:ext cx="889000" cy="526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96520</xdr:rowOff>
    </xdr:from>
    <xdr:to xmlns:xdr="http://schemas.openxmlformats.org/drawingml/2006/spreadsheetDrawing">
      <xdr:col>10</xdr:col>
      <xdr:colOff>165100</xdr:colOff>
      <xdr:row>95</xdr:row>
      <xdr:rowOff>26670</xdr:rowOff>
    </xdr:to>
    <xdr:sp macro="" textlink="">
      <xdr:nvSpPr>
        <xdr:cNvPr id="244" name="フローチャート: 判断 243"/>
        <xdr:cNvSpPr/>
      </xdr:nvSpPr>
      <xdr:spPr>
        <a:xfrm>
          <a:off x="1968500" y="1621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17780</xdr:rowOff>
    </xdr:from>
    <xdr:ext cx="584835" cy="251460"/>
    <xdr:sp macro="" textlink="">
      <xdr:nvSpPr>
        <xdr:cNvPr id="245" name="テキスト ボックス 244"/>
        <xdr:cNvSpPr txBox="1"/>
      </xdr:nvSpPr>
      <xdr:spPr>
        <a:xfrm>
          <a:off x="1719580" y="1630553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103505</xdr:rowOff>
    </xdr:from>
    <xdr:to xmlns:xdr="http://schemas.openxmlformats.org/drawingml/2006/spreadsheetDrawing">
      <xdr:col>6</xdr:col>
      <xdr:colOff>38100</xdr:colOff>
      <xdr:row>98</xdr:row>
      <xdr:rowOff>33655</xdr:rowOff>
    </xdr:to>
    <xdr:sp macro="" textlink="">
      <xdr:nvSpPr>
        <xdr:cNvPr id="246" name="フローチャート: 判断 245"/>
        <xdr:cNvSpPr/>
      </xdr:nvSpPr>
      <xdr:spPr>
        <a:xfrm>
          <a:off x="1079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24765</xdr:rowOff>
    </xdr:from>
    <xdr:ext cx="520700" cy="259080"/>
    <xdr:sp macro="" textlink="">
      <xdr:nvSpPr>
        <xdr:cNvPr id="247" name="テキスト ボックス 246"/>
        <xdr:cNvSpPr txBox="1"/>
      </xdr:nvSpPr>
      <xdr:spPr>
        <a:xfrm>
          <a:off x="862965" y="168268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153035</xdr:rowOff>
    </xdr:from>
    <xdr:to xmlns:xdr="http://schemas.openxmlformats.org/drawingml/2006/spreadsheetDrawing">
      <xdr:col>24</xdr:col>
      <xdr:colOff>114300</xdr:colOff>
      <xdr:row>94</xdr:row>
      <xdr:rowOff>83185</xdr:rowOff>
    </xdr:to>
    <xdr:sp macro="" textlink="">
      <xdr:nvSpPr>
        <xdr:cNvPr id="253" name="楕円 252"/>
        <xdr:cNvSpPr/>
      </xdr:nvSpPr>
      <xdr:spPr>
        <a:xfrm>
          <a:off x="4584700" y="160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132080</xdr:rowOff>
    </xdr:from>
    <xdr:ext cx="598805" cy="251460"/>
    <xdr:sp macro="" textlink="">
      <xdr:nvSpPr>
        <xdr:cNvPr id="254" name="扶助費該当値テキスト"/>
        <xdr:cNvSpPr txBox="1"/>
      </xdr:nvSpPr>
      <xdr:spPr>
        <a:xfrm>
          <a:off x="4686300" y="160769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8255</xdr:rowOff>
    </xdr:from>
    <xdr:to xmlns:xdr="http://schemas.openxmlformats.org/drawingml/2006/spreadsheetDrawing">
      <xdr:col>20</xdr:col>
      <xdr:colOff>38100</xdr:colOff>
      <xdr:row>95</xdr:row>
      <xdr:rowOff>109855</xdr:rowOff>
    </xdr:to>
    <xdr:sp macro="" textlink="">
      <xdr:nvSpPr>
        <xdr:cNvPr id="255" name="楕円 254"/>
        <xdr:cNvSpPr/>
      </xdr:nvSpPr>
      <xdr:spPr>
        <a:xfrm>
          <a:off x="3746500" y="162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126365</xdr:rowOff>
    </xdr:from>
    <xdr:ext cx="584835" cy="259080"/>
    <xdr:sp macro="" textlink="">
      <xdr:nvSpPr>
        <xdr:cNvPr id="256" name="テキスト ボックス 255"/>
        <xdr:cNvSpPr txBox="1"/>
      </xdr:nvSpPr>
      <xdr:spPr>
        <a:xfrm>
          <a:off x="3497580" y="1607121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6350</xdr:rowOff>
    </xdr:from>
    <xdr:to xmlns:xdr="http://schemas.openxmlformats.org/drawingml/2006/spreadsheetDrawing">
      <xdr:col>15</xdr:col>
      <xdr:colOff>101600</xdr:colOff>
      <xdr:row>96</xdr:row>
      <xdr:rowOff>107950</xdr:rowOff>
    </xdr:to>
    <xdr:sp macro="" textlink="">
      <xdr:nvSpPr>
        <xdr:cNvPr id="257" name="楕円 256"/>
        <xdr:cNvSpPr/>
      </xdr:nvSpPr>
      <xdr:spPr>
        <a:xfrm>
          <a:off x="2857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124460</xdr:rowOff>
    </xdr:from>
    <xdr:ext cx="520700" cy="259080"/>
    <xdr:sp macro="" textlink="">
      <xdr:nvSpPr>
        <xdr:cNvPr id="258" name="テキスト ボックス 257"/>
        <xdr:cNvSpPr txBox="1"/>
      </xdr:nvSpPr>
      <xdr:spPr>
        <a:xfrm>
          <a:off x="2640965" y="162407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76200</xdr:rowOff>
    </xdr:from>
    <xdr:to xmlns:xdr="http://schemas.openxmlformats.org/drawingml/2006/spreadsheetDrawing">
      <xdr:col>10</xdr:col>
      <xdr:colOff>165100</xdr:colOff>
      <xdr:row>95</xdr:row>
      <xdr:rowOff>6350</xdr:rowOff>
    </xdr:to>
    <xdr:sp macro="" textlink="">
      <xdr:nvSpPr>
        <xdr:cNvPr id="259" name="楕円 258"/>
        <xdr:cNvSpPr/>
      </xdr:nvSpPr>
      <xdr:spPr>
        <a:xfrm>
          <a:off x="19685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22860</xdr:rowOff>
    </xdr:from>
    <xdr:ext cx="584835" cy="259080"/>
    <xdr:sp macro="" textlink="">
      <xdr:nvSpPr>
        <xdr:cNvPr id="260" name="テキスト ボックス 259"/>
        <xdr:cNvSpPr txBox="1"/>
      </xdr:nvSpPr>
      <xdr:spPr>
        <a:xfrm>
          <a:off x="1719580" y="159677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88265</xdr:rowOff>
    </xdr:from>
    <xdr:to xmlns:xdr="http://schemas.openxmlformats.org/drawingml/2006/spreadsheetDrawing">
      <xdr:col>6</xdr:col>
      <xdr:colOff>38100</xdr:colOff>
      <xdr:row>98</xdr:row>
      <xdr:rowOff>18415</xdr:rowOff>
    </xdr:to>
    <xdr:sp macro="" textlink="">
      <xdr:nvSpPr>
        <xdr:cNvPr id="261" name="楕円 260"/>
        <xdr:cNvSpPr/>
      </xdr:nvSpPr>
      <xdr:spPr>
        <a:xfrm>
          <a:off x="1079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34925</xdr:rowOff>
    </xdr:from>
    <xdr:ext cx="520700" cy="259080"/>
    <xdr:sp macro="" textlink="">
      <xdr:nvSpPr>
        <xdr:cNvPr id="262" name="テキスト ボックス 261"/>
        <xdr:cNvSpPr txBox="1"/>
      </xdr:nvSpPr>
      <xdr:spPr>
        <a:xfrm>
          <a:off x="862965" y="164941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915" cy="217170"/>
    <xdr:sp macro="" textlink="">
      <xdr:nvSpPr>
        <xdr:cNvPr id="271" name="テキスト ボックス 270"/>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34950" cy="248920"/>
    <xdr:sp macro="" textlink="">
      <xdr:nvSpPr>
        <xdr:cNvPr id="273" name="テキスト ボックス 272"/>
        <xdr:cNvSpPr txBox="1"/>
      </xdr:nvSpPr>
      <xdr:spPr>
        <a:xfrm>
          <a:off x="6355080" y="6969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5" name="テキスト ボックス 274"/>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7" name="テキスト ボックス 276"/>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48920"/>
    <xdr:sp macro="" textlink="">
      <xdr:nvSpPr>
        <xdr:cNvPr id="279" name="テキスト ボックス 278"/>
        <xdr:cNvSpPr txBox="1"/>
      </xdr:nvSpPr>
      <xdr:spPr>
        <a:xfrm>
          <a:off x="6072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1660" cy="259080"/>
    <xdr:sp macro="" textlink="">
      <xdr:nvSpPr>
        <xdr:cNvPr id="281" name="テキスト ボックス 280"/>
        <xdr:cNvSpPr txBox="1"/>
      </xdr:nvSpPr>
      <xdr:spPr>
        <a:xfrm>
          <a:off x="6008370" y="544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1660" cy="259080"/>
    <xdr:sp macro="" textlink="">
      <xdr:nvSpPr>
        <xdr:cNvPr id="283" name="テキスト ボックス 282"/>
        <xdr:cNvSpPr txBox="1"/>
      </xdr:nvSpPr>
      <xdr:spPr>
        <a:xfrm>
          <a:off x="6008370" y="506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1660" cy="248920"/>
    <xdr:sp macro="" textlink="">
      <xdr:nvSpPr>
        <xdr:cNvPr id="285" name="テキスト ボックス 284"/>
        <xdr:cNvSpPr txBox="1"/>
      </xdr:nvSpPr>
      <xdr:spPr>
        <a:xfrm>
          <a:off x="6008370" y="4683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36</xdr:row>
      <xdr:rowOff>1905</xdr:rowOff>
    </xdr:from>
    <xdr:to xmlns:xdr="http://schemas.openxmlformats.org/drawingml/2006/spreadsheetDrawing">
      <xdr:col>54</xdr:col>
      <xdr:colOff>189865</xdr:colOff>
      <xdr:row>39</xdr:row>
      <xdr:rowOff>100330</xdr:rowOff>
    </xdr:to>
    <xdr:cxnSp macro="">
      <xdr:nvCxnSpPr>
        <xdr:cNvPr id="287" name="直線コネクタ 286"/>
        <xdr:cNvCxnSpPr/>
      </xdr:nvCxnSpPr>
      <xdr:spPr>
        <a:xfrm flipV="1">
          <a:off x="10475595" y="6174105"/>
          <a:ext cx="1270" cy="612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104140</xdr:rowOff>
    </xdr:from>
    <xdr:ext cx="534670" cy="259080"/>
    <xdr:sp macro="" textlink="">
      <xdr:nvSpPr>
        <xdr:cNvPr id="288" name="補助費等最小値テキスト"/>
        <xdr:cNvSpPr txBox="1"/>
      </xdr:nvSpPr>
      <xdr:spPr>
        <a:xfrm>
          <a:off x="10528300" y="6790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100330</xdr:rowOff>
    </xdr:from>
    <xdr:to xmlns:xdr="http://schemas.openxmlformats.org/drawingml/2006/spreadsheetDrawing">
      <xdr:col>55</xdr:col>
      <xdr:colOff>88900</xdr:colOff>
      <xdr:row>39</xdr:row>
      <xdr:rowOff>100330</xdr:rowOff>
    </xdr:to>
    <xdr:cxnSp macro="">
      <xdr:nvCxnSpPr>
        <xdr:cNvPr id="289" name="直線コネクタ 288"/>
        <xdr:cNvCxnSpPr/>
      </xdr:nvCxnSpPr>
      <xdr:spPr>
        <a:xfrm>
          <a:off x="10388600" y="678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120650</xdr:rowOff>
    </xdr:from>
    <xdr:ext cx="534670" cy="251460"/>
    <xdr:sp macro="" textlink="">
      <xdr:nvSpPr>
        <xdr:cNvPr id="290" name="補助費等最大値テキスト"/>
        <xdr:cNvSpPr txBox="1"/>
      </xdr:nvSpPr>
      <xdr:spPr>
        <a:xfrm>
          <a:off x="10528300" y="59499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36</xdr:row>
      <xdr:rowOff>1905</xdr:rowOff>
    </xdr:from>
    <xdr:to xmlns:xdr="http://schemas.openxmlformats.org/drawingml/2006/spreadsheetDrawing">
      <xdr:col>55</xdr:col>
      <xdr:colOff>88900</xdr:colOff>
      <xdr:row>36</xdr:row>
      <xdr:rowOff>1905</xdr:rowOff>
    </xdr:to>
    <xdr:cxnSp macro="">
      <xdr:nvCxnSpPr>
        <xdr:cNvPr id="291" name="直線コネクタ 290"/>
        <xdr:cNvCxnSpPr/>
      </xdr:nvCxnSpPr>
      <xdr:spPr>
        <a:xfrm>
          <a:off x="10388600" y="617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78740</xdr:rowOff>
    </xdr:from>
    <xdr:to xmlns:xdr="http://schemas.openxmlformats.org/drawingml/2006/spreadsheetDrawing">
      <xdr:col>55</xdr:col>
      <xdr:colOff>0</xdr:colOff>
      <xdr:row>38</xdr:row>
      <xdr:rowOff>99695</xdr:rowOff>
    </xdr:to>
    <xdr:cxnSp macro="">
      <xdr:nvCxnSpPr>
        <xdr:cNvPr id="292" name="直線コネクタ 291"/>
        <xdr:cNvCxnSpPr/>
      </xdr:nvCxnSpPr>
      <xdr:spPr>
        <a:xfrm>
          <a:off x="9639300" y="65938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167640</xdr:rowOff>
    </xdr:from>
    <xdr:ext cx="534670" cy="250190"/>
    <xdr:sp macro="" textlink="">
      <xdr:nvSpPr>
        <xdr:cNvPr id="293" name="補助費等平均値テキスト"/>
        <xdr:cNvSpPr txBox="1"/>
      </xdr:nvSpPr>
      <xdr:spPr>
        <a:xfrm>
          <a:off x="10528300" y="63398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144780</xdr:rowOff>
    </xdr:from>
    <xdr:to xmlns:xdr="http://schemas.openxmlformats.org/drawingml/2006/spreadsheetDrawing">
      <xdr:col>55</xdr:col>
      <xdr:colOff>50800</xdr:colOff>
      <xdr:row>38</xdr:row>
      <xdr:rowOff>74930</xdr:rowOff>
    </xdr:to>
    <xdr:sp macro="" textlink="">
      <xdr:nvSpPr>
        <xdr:cNvPr id="294" name="フローチャート: 判断 293"/>
        <xdr:cNvSpPr/>
      </xdr:nvSpPr>
      <xdr:spPr>
        <a:xfrm>
          <a:off x="10426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67945</xdr:rowOff>
    </xdr:from>
    <xdr:to xmlns:xdr="http://schemas.openxmlformats.org/drawingml/2006/spreadsheetDrawing">
      <xdr:col>50</xdr:col>
      <xdr:colOff>114300</xdr:colOff>
      <xdr:row>38</xdr:row>
      <xdr:rowOff>78740</xdr:rowOff>
    </xdr:to>
    <xdr:cxnSp macro="">
      <xdr:nvCxnSpPr>
        <xdr:cNvPr id="295" name="直線コネクタ 294"/>
        <xdr:cNvCxnSpPr/>
      </xdr:nvCxnSpPr>
      <xdr:spPr>
        <a:xfrm>
          <a:off x="8750300" y="65830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121920</xdr:rowOff>
    </xdr:from>
    <xdr:to xmlns:xdr="http://schemas.openxmlformats.org/drawingml/2006/spreadsheetDrawing">
      <xdr:col>50</xdr:col>
      <xdr:colOff>165100</xdr:colOff>
      <xdr:row>38</xdr:row>
      <xdr:rowOff>52070</xdr:rowOff>
    </xdr:to>
    <xdr:sp macro="" textlink="">
      <xdr:nvSpPr>
        <xdr:cNvPr id="296" name="フローチャート: 判断 295"/>
        <xdr:cNvSpPr/>
      </xdr:nvSpPr>
      <xdr:spPr>
        <a:xfrm>
          <a:off x="9588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68580</xdr:rowOff>
    </xdr:from>
    <xdr:ext cx="520700" cy="259080"/>
    <xdr:sp macro="" textlink="">
      <xdr:nvSpPr>
        <xdr:cNvPr id="297" name="テキスト ボックス 296"/>
        <xdr:cNvSpPr txBox="1"/>
      </xdr:nvSpPr>
      <xdr:spPr>
        <a:xfrm>
          <a:off x="9371965" y="62407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67945</xdr:rowOff>
    </xdr:from>
    <xdr:to xmlns:xdr="http://schemas.openxmlformats.org/drawingml/2006/spreadsheetDrawing">
      <xdr:col>45</xdr:col>
      <xdr:colOff>177800</xdr:colOff>
      <xdr:row>38</xdr:row>
      <xdr:rowOff>120650</xdr:rowOff>
    </xdr:to>
    <xdr:cxnSp macro="">
      <xdr:nvCxnSpPr>
        <xdr:cNvPr id="298" name="直線コネクタ 297"/>
        <xdr:cNvCxnSpPr/>
      </xdr:nvCxnSpPr>
      <xdr:spPr>
        <a:xfrm flipV="1">
          <a:off x="7861300" y="658304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101600</xdr:rowOff>
    </xdr:from>
    <xdr:to xmlns:xdr="http://schemas.openxmlformats.org/drawingml/2006/spreadsheetDrawing">
      <xdr:col>46</xdr:col>
      <xdr:colOff>38100</xdr:colOff>
      <xdr:row>38</xdr:row>
      <xdr:rowOff>31750</xdr:rowOff>
    </xdr:to>
    <xdr:sp macro="" textlink="">
      <xdr:nvSpPr>
        <xdr:cNvPr id="299" name="フローチャート: 判断 298"/>
        <xdr:cNvSpPr/>
      </xdr:nvSpPr>
      <xdr:spPr>
        <a:xfrm>
          <a:off x="8699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48260</xdr:rowOff>
    </xdr:from>
    <xdr:ext cx="520700" cy="259080"/>
    <xdr:sp macro="" textlink="">
      <xdr:nvSpPr>
        <xdr:cNvPr id="300" name="テキスト ボックス 299"/>
        <xdr:cNvSpPr txBox="1"/>
      </xdr:nvSpPr>
      <xdr:spPr>
        <a:xfrm>
          <a:off x="8482965" y="62204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63500</xdr:rowOff>
    </xdr:from>
    <xdr:to xmlns:xdr="http://schemas.openxmlformats.org/drawingml/2006/spreadsheetDrawing">
      <xdr:col>41</xdr:col>
      <xdr:colOff>50800</xdr:colOff>
      <xdr:row>38</xdr:row>
      <xdr:rowOff>120650</xdr:rowOff>
    </xdr:to>
    <xdr:cxnSp macro="">
      <xdr:nvCxnSpPr>
        <xdr:cNvPr id="301" name="直線コネクタ 300"/>
        <xdr:cNvCxnSpPr/>
      </xdr:nvCxnSpPr>
      <xdr:spPr>
        <a:xfrm>
          <a:off x="6972300" y="5207000"/>
          <a:ext cx="889000" cy="142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156845</xdr:rowOff>
    </xdr:from>
    <xdr:to xmlns:xdr="http://schemas.openxmlformats.org/drawingml/2006/spreadsheetDrawing">
      <xdr:col>41</xdr:col>
      <xdr:colOff>101600</xdr:colOff>
      <xdr:row>38</xdr:row>
      <xdr:rowOff>86995</xdr:rowOff>
    </xdr:to>
    <xdr:sp macro="" textlink="">
      <xdr:nvSpPr>
        <xdr:cNvPr id="302" name="フローチャート: 判断 301"/>
        <xdr:cNvSpPr/>
      </xdr:nvSpPr>
      <xdr:spPr>
        <a:xfrm>
          <a:off x="781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103505</xdr:rowOff>
    </xdr:from>
    <xdr:ext cx="520700" cy="259080"/>
    <xdr:sp macro="" textlink="">
      <xdr:nvSpPr>
        <xdr:cNvPr id="303" name="テキスト ボックス 302"/>
        <xdr:cNvSpPr txBox="1"/>
      </xdr:nvSpPr>
      <xdr:spPr>
        <a:xfrm>
          <a:off x="7593965" y="62757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84455</xdr:rowOff>
    </xdr:from>
    <xdr:to xmlns:xdr="http://schemas.openxmlformats.org/drawingml/2006/spreadsheetDrawing">
      <xdr:col>36</xdr:col>
      <xdr:colOff>165100</xdr:colOff>
      <xdr:row>31</xdr:row>
      <xdr:rowOff>14605</xdr:rowOff>
    </xdr:to>
    <xdr:sp macro="" textlink="">
      <xdr:nvSpPr>
        <xdr:cNvPr id="304" name="フローチャート: 判断 303"/>
        <xdr:cNvSpPr/>
      </xdr:nvSpPr>
      <xdr:spPr>
        <a:xfrm>
          <a:off x="6921500" y="52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6350</xdr:rowOff>
    </xdr:from>
    <xdr:ext cx="584835" cy="251460"/>
    <xdr:sp macro="" textlink="">
      <xdr:nvSpPr>
        <xdr:cNvPr id="305" name="テキスト ボックス 304"/>
        <xdr:cNvSpPr txBox="1"/>
      </xdr:nvSpPr>
      <xdr:spPr>
        <a:xfrm>
          <a:off x="6672580" y="53213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48895</xdr:rowOff>
    </xdr:from>
    <xdr:to xmlns:xdr="http://schemas.openxmlformats.org/drawingml/2006/spreadsheetDrawing">
      <xdr:col>55</xdr:col>
      <xdr:colOff>50800</xdr:colOff>
      <xdr:row>38</xdr:row>
      <xdr:rowOff>150495</xdr:rowOff>
    </xdr:to>
    <xdr:sp macro="" textlink="">
      <xdr:nvSpPr>
        <xdr:cNvPr id="311" name="楕円 310"/>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27305</xdr:rowOff>
    </xdr:from>
    <xdr:ext cx="534670" cy="259080"/>
    <xdr:sp macro="" textlink="">
      <xdr:nvSpPr>
        <xdr:cNvPr id="312" name="補助費等該当値テキスト"/>
        <xdr:cNvSpPr txBox="1"/>
      </xdr:nvSpPr>
      <xdr:spPr>
        <a:xfrm>
          <a:off x="10528300" y="654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27940</xdr:rowOff>
    </xdr:from>
    <xdr:to xmlns:xdr="http://schemas.openxmlformats.org/drawingml/2006/spreadsheetDrawing">
      <xdr:col>50</xdr:col>
      <xdr:colOff>165100</xdr:colOff>
      <xdr:row>38</xdr:row>
      <xdr:rowOff>129540</xdr:rowOff>
    </xdr:to>
    <xdr:sp macro="" textlink="">
      <xdr:nvSpPr>
        <xdr:cNvPr id="313" name="楕円 312"/>
        <xdr:cNvSpPr/>
      </xdr:nvSpPr>
      <xdr:spPr>
        <a:xfrm>
          <a:off x="9588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120650</xdr:rowOff>
    </xdr:from>
    <xdr:ext cx="520700" cy="251460"/>
    <xdr:sp macro="" textlink="">
      <xdr:nvSpPr>
        <xdr:cNvPr id="314" name="テキスト ボックス 313"/>
        <xdr:cNvSpPr txBox="1"/>
      </xdr:nvSpPr>
      <xdr:spPr>
        <a:xfrm>
          <a:off x="9371965" y="663575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17780</xdr:rowOff>
    </xdr:from>
    <xdr:to xmlns:xdr="http://schemas.openxmlformats.org/drawingml/2006/spreadsheetDrawing">
      <xdr:col>46</xdr:col>
      <xdr:colOff>38100</xdr:colOff>
      <xdr:row>38</xdr:row>
      <xdr:rowOff>118745</xdr:rowOff>
    </xdr:to>
    <xdr:sp macro="" textlink="">
      <xdr:nvSpPr>
        <xdr:cNvPr id="315" name="楕円 314"/>
        <xdr:cNvSpPr/>
      </xdr:nvSpPr>
      <xdr:spPr>
        <a:xfrm>
          <a:off x="86995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109855</xdr:rowOff>
    </xdr:from>
    <xdr:ext cx="520700" cy="250825"/>
    <xdr:sp macro="" textlink="">
      <xdr:nvSpPr>
        <xdr:cNvPr id="316" name="テキスト ボックス 315"/>
        <xdr:cNvSpPr txBox="1"/>
      </xdr:nvSpPr>
      <xdr:spPr>
        <a:xfrm>
          <a:off x="8482965" y="662495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69215</xdr:rowOff>
    </xdr:from>
    <xdr:to xmlns:xdr="http://schemas.openxmlformats.org/drawingml/2006/spreadsheetDrawing">
      <xdr:col>41</xdr:col>
      <xdr:colOff>101600</xdr:colOff>
      <xdr:row>38</xdr:row>
      <xdr:rowOff>170815</xdr:rowOff>
    </xdr:to>
    <xdr:sp macro="" textlink="">
      <xdr:nvSpPr>
        <xdr:cNvPr id="317" name="楕円 316"/>
        <xdr:cNvSpPr/>
      </xdr:nvSpPr>
      <xdr:spPr>
        <a:xfrm>
          <a:off x="7810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161925</xdr:rowOff>
    </xdr:from>
    <xdr:ext cx="520700" cy="259080"/>
    <xdr:sp macro="" textlink="">
      <xdr:nvSpPr>
        <xdr:cNvPr id="318" name="テキスト ボックス 317"/>
        <xdr:cNvSpPr txBox="1"/>
      </xdr:nvSpPr>
      <xdr:spPr>
        <a:xfrm>
          <a:off x="7593965" y="667702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12700</xdr:rowOff>
    </xdr:from>
    <xdr:to xmlns:xdr="http://schemas.openxmlformats.org/drawingml/2006/spreadsheetDrawing">
      <xdr:col>36</xdr:col>
      <xdr:colOff>165100</xdr:colOff>
      <xdr:row>30</xdr:row>
      <xdr:rowOff>114300</xdr:rowOff>
    </xdr:to>
    <xdr:sp macro="" textlink="">
      <xdr:nvSpPr>
        <xdr:cNvPr id="319" name="楕円 318"/>
        <xdr:cNvSpPr/>
      </xdr:nvSpPr>
      <xdr:spPr>
        <a:xfrm>
          <a:off x="6921500" y="51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130810</xdr:rowOff>
    </xdr:from>
    <xdr:ext cx="584835" cy="259080"/>
    <xdr:sp macro="" textlink="">
      <xdr:nvSpPr>
        <xdr:cNvPr id="320" name="テキスト ボックス 319"/>
        <xdr:cNvSpPr txBox="1"/>
      </xdr:nvSpPr>
      <xdr:spPr>
        <a:xfrm>
          <a:off x="6672580" y="493141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915" cy="217170"/>
    <xdr:sp macro="" textlink="">
      <xdr:nvSpPr>
        <xdr:cNvPr id="329" name="テキスト ボックス 328"/>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34950" cy="248920"/>
    <xdr:sp macro="" textlink="">
      <xdr:nvSpPr>
        <xdr:cNvPr id="331" name="テキスト ボックス 330"/>
        <xdr:cNvSpPr txBox="1"/>
      </xdr:nvSpPr>
      <xdr:spPr>
        <a:xfrm>
          <a:off x="6355080" y="10398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33" name="テキスト ボックス 332"/>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48920"/>
    <xdr:sp macro="" textlink="">
      <xdr:nvSpPr>
        <xdr:cNvPr id="337" name="テキスト ボックス 336"/>
        <xdr:cNvSpPr txBox="1"/>
      </xdr:nvSpPr>
      <xdr:spPr>
        <a:xfrm>
          <a:off x="6072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9" name="テキスト ボックス 338"/>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1660" cy="259080"/>
    <xdr:sp macro="" textlink="">
      <xdr:nvSpPr>
        <xdr:cNvPr id="341" name="テキスト ボックス 340"/>
        <xdr:cNvSpPr txBox="1"/>
      </xdr:nvSpPr>
      <xdr:spPr>
        <a:xfrm>
          <a:off x="6008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1660" cy="248920"/>
    <xdr:sp macro="" textlink="">
      <xdr:nvSpPr>
        <xdr:cNvPr id="343" name="テキスト ボックス 342"/>
        <xdr:cNvSpPr txBox="1"/>
      </xdr:nvSpPr>
      <xdr:spPr>
        <a:xfrm>
          <a:off x="6008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106045</xdr:rowOff>
    </xdr:from>
    <xdr:to xmlns:xdr="http://schemas.openxmlformats.org/drawingml/2006/spreadsheetDrawing">
      <xdr:col>54</xdr:col>
      <xdr:colOff>189865</xdr:colOff>
      <xdr:row>57</xdr:row>
      <xdr:rowOff>133350</xdr:rowOff>
    </xdr:to>
    <xdr:cxnSp macro="">
      <xdr:nvCxnSpPr>
        <xdr:cNvPr id="345" name="直線コネクタ 344"/>
        <xdr:cNvCxnSpPr/>
      </xdr:nvCxnSpPr>
      <xdr:spPr>
        <a:xfrm flipV="1">
          <a:off x="10475595" y="8849995"/>
          <a:ext cx="1270" cy="1056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137160</xdr:rowOff>
    </xdr:from>
    <xdr:ext cx="534670" cy="259080"/>
    <xdr:sp macro="" textlink="">
      <xdr:nvSpPr>
        <xdr:cNvPr id="346" name="普通建設事業費最小値テキスト"/>
        <xdr:cNvSpPr txBox="1"/>
      </xdr:nvSpPr>
      <xdr:spPr>
        <a:xfrm>
          <a:off x="10528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133350</xdr:rowOff>
    </xdr:from>
    <xdr:to xmlns:xdr="http://schemas.openxmlformats.org/drawingml/2006/spreadsheetDrawing">
      <xdr:col>55</xdr:col>
      <xdr:colOff>88900</xdr:colOff>
      <xdr:row>57</xdr:row>
      <xdr:rowOff>133350</xdr:rowOff>
    </xdr:to>
    <xdr:cxnSp macro="">
      <xdr:nvCxnSpPr>
        <xdr:cNvPr id="347" name="直線コネクタ 346"/>
        <xdr:cNvCxnSpPr/>
      </xdr:nvCxnSpPr>
      <xdr:spPr>
        <a:xfrm>
          <a:off x="103886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52705</xdr:rowOff>
    </xdr:from>
    <xdr:ext cx="534670" cy="250825"/>
    <xdr:sp macro="" textlink="">
      <xdr:nvSpPr>
        <xdr:cNvPr id="348" name="普通建設事業費最大値テキスト"/>
        <xdr:cNvSpPr txBox="1"/>
      </xdr:nvSpPr>
      <xdr:spPr>
        <a:xfrm>
          <a:off x="10528300" y="86252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106045</xdr:rowOff>
    </xdr:from>
    <xdr:to xmlns:xdr="http://schemas.openxmlformats.org/drawingml/2006/spreadsheetDrawing">
      <xdr:col>55</xdr:col>
      <xdr:colOff>88900</xdr:colOff>
      <xdr:row>51</xdr:row>
      <xdr:rowOff>106045</xdr:rowOff>
    </xdr:to>
    <xdr:cxnSp macro="">
      <xdr:nvCxnSpPr>
        <xdr:cNvPr id="349" name="直線コネクタ 348"/>
        <xdr:cNvCxnSpPr/>
      </xdr:nvCxnSpPr>
      <xdr:spPr>
        <a:xfrm>
          <a:off x="10388600" y="884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29845</xdr:rowOff>
    </xdr:from>
    <xdr:to xmlns:xdr="http://schemas.openxmlformats.org/drawingml/2006/spreadsheetDrawing">
      <xdr:col>55</xdr:col>
      <xdr:colOff>0</xdr:colOff>
      <xdr:row>52</xdr:row>
      <xdr:rowOff>138430</xdr:rowOff>
    </xdr:to>
    <xdr:cxnSp macro="">
      <xdr:nvCxnSpPr>
        <xdr:cNvPr id="350" name="直線コネクタ 349"/>
        <xdr:cNvCxnSpPr/>
      </xdr:nvCxnSpPr>
      <xdr:spPr>
        <a:xfrm flipV="1">
          <a:off x="9639300" y="894524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107315</xdr:rowOff>
    </xdr:from>
    <xdr:ext cx="534670" cy="259080"/>
    <xdr:sp macro="" textlink="">
      <xdr:nvSpPr>
        <xdr:cNvPr id="351" name="普通建設事業費平均値テキスト"/>
        <xdr:cNvSpPr txBox="1"/>
      </xdr:nvSpPr>
      <xdr:spPr>
        <a:xfrm>
          <a:off x="10528300" y="9365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128905</xdr:rowOff>
    </xdr:from>
    <xdr:to xmlns:xdr="http://schemas.openxmlformats.org/drawingml/2006/spreadsheetDrawing">
      <xdr:col>55</xdr:col>
      <xdr:colOff>50800</xdr:colOff>
      <xdr:row>55</xdr:row>
      <xdr:rowOff>59055</xdr:rowOff>
    </xdr:to>
    <xdr:sp macro="" textlink="">
      <xdr:nvSpPr>
        <xdr:cNvPr id="352" name="フローチャート: 判断 351"/>
        <xdr:cNvSpPr/>
      </xdr:nvSpPr>
      <xdr:spPr>
        <a:xfrm>
          <a:off x="10426700" y="938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138430</xdr:rowOff>
    </xdr:from>
    <xdr:to xmlns:xdr="http://schemas.openxmlformats.org/drawingml/2006/spreadsheetDrawing">
      <xdr:col>50</xdr:col>
      <xdr:colOff>114300</xdr:colOff>
      <xdr:row>57</xdr:row>
      <xdr:rowOff>100330</xdr:rowOff>
    </xdr:to>
    <xdr:cxnSp macro="">
      <xdr:nvCxnSpPr>
        <xdr:cNvPr id="353" name="直線コネクタ 352"/>
        <xdr:cNvCxnSpPr/>
      </xdr:nvCxnSpPr>
      <xdr:spPr>
        <a:xfrm flipV="1">
          <a:off x="8750300" y="9053830"/>
          <a:ext cx="889000" cy="819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53340</xdr:rowOff>
    </xdr:from>
    <xdr:to xmlns:xdr="http://schemas.openxmlformats.org/drawingml/2006/spreadsheetDrawing">
      <xdr:col>50</xdr:col>
      <xdr:colOff>165100</xdr:colOff>
      <xdr:row>55</xdr:row>
      <xdr:rowOff>154940</xdr:rowOff>
    </xdr:to>
    <xdr:sp macro="" textlink="">
      <xdr:nvSpPr>
        <xdr:cNvPr id="354" name="フローチャート: 判断 353"/>
        <xdr:cNvSpPr/>
      </xdr:nvSpPr>
      <xdr:spPr>
        <a:xfrm>
          <a:off x="9588500" y="948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146050</xdr:rowOff>
    </xdr:from>
    <xdr:ext cx="520700" cy="248920"/>
    <xdr:sp macro="" textlink="">
      <xdr:nvSpPr>
        <xdr:cNvPr id="355" name="テキスト ボックス 354"/>
        <xdr:cNvSpPr txBox="1"/>
      </xdr:nvSpPr>
      <xdr:spPr>
        <a:xfrm>
          <a:off x="9371965" y="957580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26670</xdr:rowOff>
    </xdr:from>
    <xdr:to xmlns:xdr="http://schemas.openxmlformats.org/drawingml/2006/spreadsheetDrawing">
      <xdr:col>45</xdr:col>
      <xdr:colOff>177800</xdr:colOff>
      <xdr:row>57</xdr:row>
      <xdr:rowOff>100330</xdr:rowOff>
    </xdr:to>
    <xdr:cxnSp macro="">
      <xdr:nvCxnSpPr>
        <xdr:cNvPr id="356" name="直線コネクタ 355"/>
        <xdr:cNvCxnSpPr/>
      </xdr:nvCxnSpPr>
      <xdr:spPr>
        <a:xfrm>
          <a:off x="7861300" y="97993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12700</xdr:rowOff>
    </xdr:from>
    <xdr:to xmlns:xdr="http://schemas.openxmlformats.org/drawingml/2006/spreadsheetDrawing">
      <xdr:col>46</xdr:col>
      <xdr:colOff>38100</xdr:colOff>
      <xdr:row>56</xdr:row>
      <xdr:rowOff>114300</xdr:rowOff>
    </xdr:to>
    <xdr:sp macro="" textlink="">
      <xdr:nvSpPr>
        <xdr:cNvPr id="357" name="フローチャート: 判断 356"/>
        <xdr:cNvSpPr/>
      </xdr:nvSpPr>
      <xdr:spPr>
        <a:xfrm>
          <a:off x="86995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130810</xdr:rowOff>
    </xdr:from>
    <xdr:ext cx="520700" cy="259080"/>
    <xdr:sp macro="" textlink="">
      <xdr:nvSpPr>
        <xdr:cNvPr id="358" name="テキスト ボックス 357"/>
        <xdr:cNvSpPr txBox="1"/>
      </xdr:nvSpPr>
      <xdr:spPr>
        <a:xfrm>
          <a:off x="8482965" y="9389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170180</xdr:rowOff>
    </xdr:from>
    <xdr:to xmlns:xdr="http://schemas.openxmlformats.org/drawingml/2006/spreadsheetDrawing">
      <xdr:col>41</xdr:col>
      <xdr:colOff>50800</xdr:colOff>
      <xdr:row>57</xdr:row>
      <xdr:rowOff>26670</xdr:rowOff>
    </xdr:to>
    <xdr:cxnSp macro="">
      <xdr:nvCxnSpPr>
        <xdr:cNvPr id="359" name="直線コネクタ 358"/>
        <xdr:cNvCxnSpPr/>
      </xdr:nvCxnSpPr>
      <xdr:spPr>
        <a:xfrm>
          <a:off x="6972300" y="9428480"/>
          <a:ext cx="8890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56515</xdr:rowOff>
    </xdr:from>
    <xdr:to xmlns:xdr="http://schemas.openxmlformats.org/drawingml/2006/spreadsheetDrawing">
      <xdr:col>41</xdr:col>
      <xdr:colOff>101600</xdr:colOff>
      <xdr:row>55</xdr:row>
      <xdr:rowOff>158115</xdr:rowOff>
    </xdr:to>
    <xdr:sp macro="" textlink="">
      <xdr:nvSpPr>
        <xdr:cNvPr id="360" name="フローチャート: 判断 359"/>
        <xdr:cNvSpPr/>
      </xdr:nvSpPr>
      <xdr:spPr>
        <a:xfrm>
          <a:off x="7810500" y="948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3175</xdr:rowOff>
    </xdr:from>
    <xdr:ext cx="520700" cy="259080"/>
    <xdr:sp macro="" textlink="">
      <xdr:nvSpPr>
        <xdr:cNvPr id="361" name="テキスト ボックス 360"/>
        <xdr:cNvSpPr txBox="1"/>
      </xdr:nvSpPr>
      <xdr:spPr>
        <a:xfrm>
          <a:off x="7593965" y="926147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83185</xdr:rowOff>
    </xdr:from>
    <xdr:to xmlns:xdr="http://schemas.openxmlformats.org/drawingml/2006/spreadsheetDrawing">
      <xdr:col>36</xdr:col>
      <xdr:colOff>165100</xdr:colOff>
      <xdr:row>55</xdr:row>
      <xdr:rowOff>13335</xdr:rowOff>
    </xdr:to>
    <xdr:sp macro="" textlink="">
      <xdr:nvSpPr>
        <xdr:cNvPr id="362" name="フローチャート: 判断 361"/>
        <xdr:cNvSpPr/>
      </xdr:nvSpPr>
      <xdr:spPr>
        <a:xfrm>
          <a:off x="6921500" y="934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29845</xdr:rowOff>
    </xdr:from>
    <xdr:ext cx="520700" cy="250825"/>
    <xdr:sp macro="" textlink="">
      <xdr:nvSpPr>
        <xdr:cNvPr id="363" name="テキスト ボックス 362"/>
        <xdr:cNvSpPr txBox="1"/>
      </xdr:nvSpPr>
      <xdr:spPr>
        <a:xfrm>
          <a:off x="6704965" y="911669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51</xdr:row>
      <xdr:rowOff>150495</xdr:rowOff>
    </xdr:from>
    <xdr:to xmlns:xdr="http://schemas.openxmlformats.org/drawingml/2006/spreadsheetDrawing">
      <xdr:col>55</xdr:col>
      <xdr:colOff>50800</xdr:colOff>
      <xdr:row>52</xdr:row>
      <xdr:rowOff>80645</xdr:rowOff>
    </xdr:to>
    <xdr:sp macro="" textlink="">
      <xdr:nvSpPr>
        <xdr:cNvPr id="369" name="楕円 368"/>
        <xdr:cNvSpPr/>
      </xdr:nvSpPr>
      <xdr:spPr>
        <a:xfrm>
          <a:off x="10426700" y="88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65405</xdr:rowOff>
    </xdr:from>
    <xdr:ext cx="534670" cy="249555"/>
    <xdr:sp macro="" textlink="">
      <xdr:nvSpPr>
        <xdr:cNvPr id="370" name="普通建設事業費該当値テキスト"/>
        <xdr:cNvSpPr txBox="1"/>
      </xdr:nvSpPr>
      <xdr:spPr>
        <a:xfrm>
          <a:off x="10528300" y="88093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87630</xdr:rowOff>
    </xdr:from>
    <xdr:to xmlns:xdr="http://schemas.openxmlformats.org/drawingml/2006/spreadsheetDrawing">
      <xdr:col>50</xdr:col>
      <xdr:colOff>165100</xdr:colOff>
      <xdr:row>53</xdr:row>
      <xdr:rowOff>17780</xdr:rowOff>
    </xdr:to>
    <xdr:sp macro="" textlink="">
      <xdr:nvSpPr>
        <xdr:cNvPr id="371" name="楕円 370"/>
        <xdr:cNvSpPr/>
      </xdr:nvSpPr>
      <xdr:spPr>
        <a:xfrm>
          <a:off x="9588500" y="90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34290</xdr:rowOff>
    </xdr:from>
    <xdr:ext cx="520700" cy="259080"/>
    <xdr:sp macro="" textlink="">
      <xdr:nvSpPr>
        <xdr:cNvPr id="372" name="テキスト ボックス 371"/>
        <xdr:cNvSpPr txBox="1"/>
      </xdr:nvSpPr>
      <xdr:spPr>
        <a:xfrm>
          <a:off x="9371965" y="87782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49530</xdr:rowOff>
    </xdr:from>
    <xdr:to xmlns:xdr="http://schemas.openxmlformats.org/drawingml/2006/spreadsheetDrawing">
      <xdr:col>46</xdr:col>
      <xdr:colOff>38100</xdr:colOff>
      <xdr:row>57</xdr:row>
      <xdr:rowOff>151130</xdr:rowOff>
    </xdr:to>
    <xdr:sp macro="" textlink="">
      <xdr:nvSpPr>
        <xdr:cNvPr id="373" name="楕円 372"/>
        <xdr:cNvSpPr/>
      </xdr:nvSpPr>
      <xdr:spPr>
        <a:xfrm>
          <a:off x="8699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142240</xdr:rowOff>
    </xdr:from>
    <xdr:ext cx="520700" cy="259080"/>
    <xdr:sp macro="" textlink="">
      <xdr:nvSpPr>
        <xdr:cNvPr id="374" name="テキスト ボックス 373"/>
        <xdr:cNvSpPr txBox="1"/>
      </xdr:nvSpPr>
      <xdr:spPr>
        <a:xfrm>
          <a:off x="8482965" y="99148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147320</xdr:rowOff>
    </xdr:from>
    <xdr:to xmlns:xdr="http://schemas.openxmlformats.org/drawingml/2006/spreadsheetDrawing">
      <xdr:col>41</xdr:col>
      <xdr:colOff>101600</xdr:colOff>
      <xdr:row>57</xdr:row>
      <xdr:rowOff>77470</xdr:rowOff>
    </xdr:to>
    <xdr:sp macro="" textlink="">
      <xdr:nvSpPr>
        <xdr:cNvPr id="375" name="楕円 374"/>
        <xdr:cNvSpPr/>
      </xdr:nvSpPr>
      <xdr:spPr>
        <a:xfrm>
          <a:off x="7810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68580</xdr:rowOff>
    </xdr:from>
    <xdr:ext cx="520700" cy="259080"/>
    <xdr:sp macro="" textlink="">
      <xdr:nvSpPr>
        <xdr:cNvPr id="376" name="テキスト ボックス 375"/>
        <xdr:cNvSpPr txBox="1"/>
      </xdr:nvSpPr>
      <xdr:spPr>
        <a:xfrm>
          <a:off x="7593965" y="98412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119380</xdr:rowOff>
    </xdr:from>
    <xdr:to xmlns:xdr="http://schemas.openxmlformats.org/drawingml/2006/spreadsheetDrawing">
      <xdr:col>36</xdr:col>
      <xdr:colOff>165100</xdr:colOff>
      <xdr:row>55</xdr:row>
      <xdr:rowOff>49530</xdr:rowOff>
    </xdr:to>
    <xdr:sp macro="" textlink="">
      <xdr:nvSpPr>
        <xdr:cNvPr id="377" name="楕円 376"/>
        <xdr:cNvSpPr/>
      </xdr:nvSpPr>
      <xdr:spPr>
        <a:xfrm>
          <a:off x="6921500" y="93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40640</xdr:rowOff>
    </xdr:from>
    <xdr:ext cx="520700" cy="251460"/>
    <xdr:sp macro="" textlink="">
      <xdr:nvSpPr>
        <xdr:cNvPr id="378" name="テキスト ボックス 377"/>
        <xdr:cNvSpPr txBox="1"/>
      </xdr:nvSpPr>
      <xdr:spPr>
        <a:xfrm>
          <a:off x="6704965" y="94703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915" cy="217170"/>
    <xdr:sp macro="" textlink="">
      <xdr:nvSpPr>
        <xdr:cNvPr id="387" name="テキスト ボックス 386"/>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950" cy="259080"/>
    <xdr:sp macro="" textlink="">
      <xdr:nvSpPr>
        <xdr:cNvPr id="390" name="テキスト ボックス 389"/>
        <xdr:cNvSpPr txBox="1"/>
      </xdr:nvSpPr>
      <xdr:spPr>
        <a:xfrm>
          <a:off x="6355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94" name="テキスト ボックス 393"/>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6" name="テキスト ボックス 39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8" name="テキスト ボックス 39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8920"/>
    <xdr:sp macro="" textlink="">
      <xdr:nvSpPr>
        <xdr:cNvPr id="400" name="テキスト ボックス 399"/>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95250</xdr:rowOff>
    </xdr:from>
    <xdr:to xmlns:xdr="http://schemas.openxmlformats.org/drawingml/2006/spreadsheetDrawing">
      <xdr:col>54</xdr:col>
      <xdr:colOff>189865</xdr:colOff>
      <xdr:row>78</xdr:row>
      <xdr:rowOff>159385</xdr:rowOff>
    </xdr:to>
    <xdr:cxnSp macro="">
      <xdr:nvCxnSpPr>
        <xdr:cNvPr id="402" name="直線コネクタ 401"/>
        <xdr:cNvCxnSpPr/>
      </xdr:nvCxnSpPr>
      <xdr:spPr>
        <a:xfrm flipV="1">
          <a:off x="10475595" y="1209675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163195</xdr:rowOff>
    </xdr:from>
    <xdr:ext cx="469900" cy="259080"/>
    <xdr:sp macro="" textlink="">
      <xdr:nvSpPr>
        <xdr:cNvPr id="403" name="普通建設事業費 （ うち新規整備　）最小値テキスト"/>
        <xdr:cNvSpPr txBox="1"/>
      </xdr:nvSpPr>
      <xdr:spPr>
        <a:xfrm>
          <a:off x="10528300" y="1353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159385</xdr:rowOff>
    </xdr:from>
    <xdr:to xmlns:xdr="http://schemas.openxmlformats.org/drawingml/2006/spreadsheetDrawing">
      <xdr:col>55</xdr:col>
      <xdr:colOff>88900</xdr:colOff>
      <xdr:row>78</xdr:row>
      <xdr:rowOff>159385</xdr:rowOff>
    </xdr:to>
    <xdr:cxnSp macro="">
      <xdr:nvCxnSpPr>
        <xdr:cNvPr id="404" name="直線コネクタ 403"/>
        <xdr:cNvCxnSpPr/>
      </xdr:nvCxnSpPr>
      <xdr:spPr>
        <a:xfrm>
          <a:off x="10388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41910</xdr:rowOff>
    </xdr:from>
    <xdr:ext cx="534670" cy="250190"/>
    <xdr:sp macro="" textlink="">
      <xdr:nvSpPr>
        <xdr:cNvPr id="405" name="普通建設事業費 （ うち新規整備　）最大値テキスト"/>
        <xdr:cNvSpPr txBox="1"/>
      </xdr:nvSpPr>
      <xdr:spPr>
        <a:xfrm>
          <a:off x="10528300" y="11871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95250</xdr:rowOff>
    </xdr:from>
    <xdr:to xmlns:xdr="http://schemas.openxmlformats.org/drawingml/2006/spreadsheetDrawing">
      <xdr:col>55</xdr:col>
      <xdr:colOff>88900</xdr:colOff>
      <xdr:row>70</xdr:row>
      <xdr:rowOff>95250</xdr:rowOff>
    </xdr:to>
    <xdr:cxnSp macro="">
      <xdr:nvCxnSpPr>
        <xdr:cNvPr id="406" name="直線コネクタ 405"/>
        <xdr:cNvCxnSpPr/>
      </xdr:nvCxnSpPr>
      <xdr:spPr>
        <a:xfrm>
          <a:off x="10388600" y="1209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153035</xdr:rowOff>
    </xdr:from>
    <xdr:to xmlns:xdr="http://schemas.openxmlformats.org/drawingml/2006/spreadsheetDrawing">
      <xdr:col>55</xdr:col>
      <xdr:colOff>0</xdr:colOff>
      <xdr:row>78</xdr:row>
      <xdr:rowOff>55880</xdr:rowOff>
    </xdr:to>
    <xdr:cxnSp macro="">
      <xdr:nvCxnSpPr>
        <xdr:cNvPr id="407" name="直線コネクタ 406"/>
        <xdr:cNvCxnSpPr/>
      </xdr:nvCxnSpPr>
      <xdr:spPr>
        <a:xfrm>
          <a:off x="9639300" y="1335468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116840</xdr:rowOff>
    </xdr:from>
    <xdr:ext cx="534670" cy="259080"/>
    <xdr:sp macro="" textlink="">
      <xdr:nvSpPr>
        <xdr:cNvPr id="408" name="普通建設事業費 （ うち新規整備　）平均値テキスト"/>
        <xdr:cNvSpPr txBox="1"/>
      </xdr:nvSpPr>
      <xdr:spPr>
        <a:xfrm>
          <a:off x="10528300" y="12975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93980</xdr:rowOff>
    </xdr:from>
    <xdr:to xmlns:xdr="http://schemas.openxmlformats.org/drawingml/2006/spreadsheetDrawing">
      <xdr:col>55</xdr:col>
      <xdr:colOff>50800</xdr:colOff>
      <xdr:row>77</xdr:row>
      <xdr:rowOff>24130</xdr:rowOff>
    </xdr:to>
    <xdr:sp macro="" textlink="">
      <xdr:nvSpPr>
        <xdr:cNvPr id="409" name="フローチャート: 判断 408"/>
        <xdr:cNvSpPr/>
      </xdr:nvSpPr>
      <xdr:spPr>
        <a:xfrm>
          <a:off x="104267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153035</xdr:rowOff>
    </xdr:from>
    <xdr:to xmlns:xdr="http://schemas.openxmlformats.org/drawingml/2006/spreadsheetDrawing">
      <xdr:col>50</xdr:col>
      <xdr:colOff>114300</xdr:colOff>
      <xdr:row>78</xdr:row>
      <xdr:rowOff>114935</xdr:rowOff>
    </xdr:to>
    <xdr:cxnSp macro="">
      <xdr:nvCxnSpPr>
        <xdr:cNvPr id="410" name="直線コネクタ 409"/>
        <xdr:cNvCxnSpPr/>
      </xdr:nvCxnSpPr>
      <xdr:spPr>
        <a:xfrm flipV="1">
          <a:off x="8750300" y="1335468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12700</xdr:rowOff>
    </xdr:from>
    <xdr:to xmlns:xdr="http://schemas.openxmlformats.org/drawingml/2006/spreadsheetDrawing">
      <xdr:col>50</xdr:col>
      <xdr:colOff>165100</xdr:colOff>
      <xdr:row>76</xdr:row>
      <xdr:rowOff>114300</xdr:rowOff>
    </xdr:to>
    <xdr:sp macro="" textlink="">
      <xdr:nvSpPr>
        <xdr:cNvPr id="411" name="フローチャート: 判断 410"/>
        <xdr:cNvSpPr/>
      </xdr:nvSpPr>
      <xdr:spPr>
        <a:xfrm>
          <a:off x="95885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130810</xdr:rowOff>
    </xdr:from>
    <xdr:ext cx="520700" cy="259080"/>
    <xdr:sp macro="" textlink="">
      <xdr:nvSpPr>
        <xdr:cNvPr id="412" name="テキスト ボックス 411"/>
        <xdr:cNvSpPr txBox="1"/>
      </xdr:nvSpPr>
      <xdr:spPr>
        <a:xfrm>
          <a:off x="9371965" y="128181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93980</xdr:rowOff>
    </xdr:from>
    <xdr:to xmlns:xdr="http://schemas.openxmlformats.org/drawingml/2006/spreadsheetDrawing">
      <xdr:col>45</xdr:col>
      <xdr:colOff>177800</xdr:colOff>
      <xdr:row>78</xdr:row>
      <xdr:rowOff>114935</xdr:rowOff>
    </xdr:to>
    <xdr:cxnSp macro="">
      <xdr:nvCxnSpPr>
        <xdr:cNvPr id="413" name="直線コネクタ 412"/>
        <xdr:cNvCxnSpPr/>
      </xdr:nvCxnSpPr>
      <xdr:spPr>
        <a:xfrm>
          <a:off x="7861300" y="1329563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170815</xdr:rowOff>
    </xdr:from>
    <xdr:to xmlns:xdr="http://schemas.openxmlformats.org/drawingml/2006/spreadsheetDrawing">
      <xdr:col>46</xdr:col>
      <xdr:colOff>38100</xdr:colOff>
      <xdr:row>77</xdr:row>
      <xdr:rowOff>100965</xdr:rowOff>
    </xdr:to>
    <xdr:sp macro="" textlink="">
      <xdr:nvSpPr>
        <xdr:cNvPr id="414" name="フローチャート: 判断 413"/>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117475</xdr:rowOff>
    </xdr:from>
    <xdr:ext cx="455930" cy="259080"/>
    <xdr:sp macro="" textlink="">
      <xdr:nvSpPr>
        <xdr:cNvPr id="415" name="テキスト ボックス 414"/>
        <xdr:cNvSpPr txBox="1"/>
      </xdr:nvSpPr>
      <xdr:spPr>
        <a:xfrm>
          <a:off x="8515350" y="1297622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72</xdr:row>
      <xdr:rowOff>171450</xdr:rowOff>
    </xdr:from>
    <xdr:to xmlns:xdr="http://schemas.openxmlformats.org/drawingml/2006/spreadsheetDrawing">
      <xdr:col>41</xdr:col>
      <xdr:colOff>50800</xdr:colOff>
      <xdr:row>77</xdr:row>
      <xdr:rowOff>93980</xdr:rowOff>
    </xdr:to>
    <xdr:cxnSp macro="">
      <xdr:nvCxnSpPr>
        <xdr:cNvPr id="416" name="直線コネクタ 415"/>
        <xdr:cNvCxnSpPr/>
      </xdr:nvCxnSpPr>
      <xdr:spPr>
        <a:xfrm>
          <a:off x="6972300" y="12515850"/>
          <a:ext cx="889000" cy="779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33020</xdr:rowOff>
    </xdr:from>
    <xdr:to xmlns:xdr="http://schemas.openxmlformats.org/drawingml/2006/spreadsheetDrawing">
      <xdr:col>41</xdr:col>
      <xdr:colOff>101600</xdr:colOff>
      <xdr:row>75</xdr:row>
      <xdr:rowOff>134620</xdr:rowOff>
    </xdr:to>
    <xdr:sp macro="" textlink="">
      <xdr:nvSpPr>
        <xdr:cNvPr id="417" name="フローチャート: 判断 416"/>
        <xdr:cNvSpPr/>
      </xdr:nvSpPr>
      <xdr:spPr>
        <a:xfrm>
          <a:off x="78105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151130</xdr:rowOff>
    </xdr:from>
    <xdr:ext cx="520700" cy="259080"/>
    <xdr:sp macro="" textlink="">
      <xdr:nvSpPr>
        <xdr:cNvPr id="418" name="テキスト ボックス 417"/>
        <xdr:cNvSpPr txBox="1"/>
      </xdr:nvSpPr>
      <xdr:spPr>
        <a:xfrm>
          <a:off x="7593965" y="126669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119380</xdr:rowOff>
    </xdr:from>
    <xdr:to xmlns:xdr="http://schemas.openxmlformats.org/drawingml/2006/spreadsheetDrawing">
      <xdr:col>36</xdr:col>
      <xdr:colOff>165100</xdr:colOff>
      <xdr:row>75</xdr:row>
      <xdr:rowOff>49530</xdr:rowOff>
    </xdr:to>
    <xdr:sp macro="" textlink="">
      <xdr:nvSpPr>
        <xdr:cNvPr id="419" name="フローチャート: 判断 418"/>
        <xdr:cNvSpPr/>
      </xdr:nvSpPr>
      <xdr:spPr>
        <a:xfrm>
          <a:off x="6921500" y="1280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40640</xdr:rowOff>
    </xdr:from>
    <xdr:ext cx="520700" cy="251460"/>
    <xdr:sp macro="" textlink="">
      <xdr:nvSpPr>
        <xdr:cNvPr id="420" name="テキスト ボックス 419"/>
        <xdr:cNvSpPr txBox="1"/>
      </xdr:nvSpPr>
      <xdr:spPr>
        <a:xfrm>
          <a:off x="6704965" y="1289939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5080</xdr:rowOff>
    </xdr:from>
    <xdr:to xmlns:xdr="http://schemas.openxmlformats.org/drawingml/2006/spreadsheetDrawing">
      <xdr:col>55</xdr:col>
      <xdr:colOff>50800</xdr:colOff>
      <xdr:row>78</xdr:row>
      <xdr:rowOff>106680</xdr:rowOff>
    </xdr:to>
    <xdr:sp macro="" textlink="">
      <xdr:nvSpPr>
        <xdr:cNvPr id="426" name="楕円 425"/>
        <xdr:cNvSpPr/>
      </xdr:nvSpPr>
      <xdr:spPr>
        <a:xfrm>
          <a:off x="104267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91440</xdr:rowOff>
    </xdr:from>
    <xdr:ext cx="469900" cy="259080"/>
    <xdr:sp macro="" textlink="">
      <xdr:nvSpPr>
        <xdr:cNvPr id="427" name="普通建設事業費 （ うち新規整備　）該当値テキスト"/>
        <xdr:cNvSpPr txBox="1"/>
      </xdr:nvSpPr>
      <xdr:spPr>
        <a:xfrm>
          <a:off x="10528300" y="13293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102235</xdr:rowOff>
    </xdr:from>
    <xdr:to xmlns:xdr="http://schemas.openxmlformats.org/drawingml/2006/spreadsheetDrawing">
      <xdr:col>50</xdr:col>
      <xdr:colOff>165100</xdr:colOff>
      <xdr:row>78</xdr:row>
      <xdr:rowOff>32385</xdr:rowOff>
    </xdr:to>
    <xdr:sp macro="" textlink="">
      <xdr:nvSpPr>
        <xdr:cNvPr id="428" name="楕円 427"/>
        <xdr:cNvSpPr/>
      </xdr:nvSpPr>
      <xdr:spPr>
        <a:xfrm>
          <a:off x="9588500" y="133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23495</xdr:rowOff>
    </xdr:from>
    <xdr:ext cx="455930" cy="259080"/>
    <xdr:sp macro="" textlink="">
      <xdr:nvSpPr>
        <xdr:cNvPr id="429" name="テキスト ボックス 428"/>
        <xdr:cNvSpPr txBox="1"/>
      </xdr:nvSpPr>
      <xdr:spPr>
        <a:xfrm>
          <a:off x="9404350" y="133965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64135</xdr:rowOff>
    </xdr:from>
    <xdr:to xmlns:xdr="http://schemas.openxmlformats.org/drawingml/2006/spreadsheetDrawing">
      <xdr:col>46</xdr:col>
      <xdr:colOff>38100</xdr:colOff>
      <xdr:row>78</xdr:row>
      <xdr:rowOff>166370</xdr:rowOff>
    </xdr:to>
    <xdr:sp macro="" textlink="">
      <xdr:nvSpPr>
        <xdr:cNvPr id="430" name="楕円 429"/>
        <xdr:cNvSpPr/>
      </xdr:nvSpPr>
      <xdr:spPr>
        <a:xfrm>
          <a:off x="8699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156845</xdr:rowOff>
    </xdr:from>
    <xdr:ext cx="455930" cy="249555"/>
    <xdr:sp macro="" textlink="">
      <xdr:nvSpPr>
        <xdr:cNvPr id="431" name="テキスト ボックス 430"/>
        <xdr:cNvSpPr txBox="1"/>
      </xdr:nvSpPr>
      <xdr:spPr>
        <a:xfrm>
          <a:off x="8515350" y="13529945"/>
          <a:ext cx="4559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43180</xdr:rowOff>
    </xdr:from>
    <xdr:to xmlns:xdr="http://schemas.openxmlformats.org/drawingml/2006/spreadsheetDrawing">
      <xdr:col>41</xdr:col>
      <xdr:colOff>101600</xdr:colOff>
      <xdr:row>77</xdr:row>
      <xdr:rowOff>144780</xdr:rowOff>
    </xdr:to>
    <xdr:sp macro="" textlink="">
      <xdr:nvSpPr>
        <xdr:cNvPr id="432" name="楕円 431"/>
        <xdr:cNvSpPr/>
      </xdr:nvSpPr>
      <xdr:spPr>
        <a:xfrm>
          <a:off x="7810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135890</xdr:rowOff>
    </xdr:from>
    <xdr:ext cx="455930" cy="259080"/>
    <xdr:sp macro="" textlink="">
      <xdr:nvSpPr>
        <xdr:cNvPr id="433" name="テキスト ボックス 432"/>
        <xdr:cNvSpPr txBox="1"/>
      </xdr:nvSpPr>
      <xdr:spPr>
        <a:xfrm>
          <a:off x="7626350" y="1333754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120650</xdr:rowOff>
    </xdr:from>
    <xdr:to xmlns:xdr="http://schemas.openxmlformats.org/drawingml/2006/spreadsheetDrawing">
      <xdr:col>36</xdr:col>
      <xdr:colOff>165100</xdr:colOff>
      <xdr:row>73</xdr:row>
      <xdr:rowOff>50800</xdr:rowOff>
    </xdr:to>
    <xdr:sp macro="" textlink="">
      <xdr:nvSpPr>
        <xdr:cNvPr id="434" name="楕円 433"/>
        <xdr:cNvSpPr/>
      </xdr:nvSpPr>
      <xdr:spPr>
        <a:xfrm>
          <a:off x="6921500" y="124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71</xdr:row>
      <xdr:rowOff>67310</xdr:rowOff>
    </xdr:from>
    <xdr:ext cx="520700" cy="259080"/>
    <xdr:sp macro="" textlink="">
      <xdr:nvSpPr>
        <xdr:cNvPr id="435" name="テキスト ボックス 434"/>
        <xdr:cNvSpPr txBox="1"/>
      </xdr:nvSpPr>
      <xdr:spPr>
        <a:xfrm>
          <a:off x="6704965" y="122402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915" cy="217170"/>
    <xdr:sp macro="" textlink="">
      <xdr:nvSpPr>
        <xdr:cNvPr id="444" name="テキスト ボックス 443"/>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48920"/>
    <xdr:sp macro="" textlink="">
      <xdr:nvSpPr>
        <xdr:cNvPr id="446" name="テキスト ボックス 445"/>
        <xdr:cNvSpPr txBox="1"/>
      </xdr:nvSpPr>
      <xdr:spPr>
        <a:xfrm>
          <a:off x="6072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7" name="直線コネクタ 44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8" name="テキスト ボックス 447"/>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9" name="直線コネクタ 44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50" name="テキスト ボックス 449"/>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1" name="直線コネクタ 45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2" name="テキスト ボックス 451"/>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3" name="直線コネクタ 45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4" name="テキスト ボックス 453"/>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5" name="直線コネクタ 45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6" name="テキスト ボックス 455"/>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7" name="直線コネクタ 45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38100</xdr:rowOff>
    </xdr:from>
    <xdr:ext cx="531495" cy="259080"/>
    <xdr:sp macro="" textlink="">
      <xdr:nvSpPr>
        <xdr:cNvPr id="458" name="テキスト ボックス 457"/>
        <xdr:cNvSpPr txBox="1"/>
      </xdr:nvSpPr>
      <xdr:spPr>
        <a:xfrm>
          <a:off x="6072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48920"/>
    <xdr:sp macro="" textlink="">
      <xdr:nvSpPr>
        <xdr:cNvPr id="460" name="テキスト ボックス 459"/>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77470</xdr:rowOff>
    </xdr:from>
    <xdr:to xmlns:xdr="http://schemas.openxmlformats.org/drawingml/2006/spreadsheetDrawing">
      <xdr:col>54</xdr:col>
      <xdr:colOff>189865</xdr:colOff>
      <xdr:row>99</xdr:row>
      <xdr:rowOff>133350</xdr:rowOff>
    </xdr:to>
    <xdr:cxnSp macro="">
      <xdr:nvCxnSpPr>
        <xdr:cNvPr id="462" name="直線コネクタ 461"/>
        <xdr:cNvCxnSpPr/>
      </xdr:nvCxnSpPr>
      <xdr:spPr>
        <a:xfrm flipV="1">
          <a:off x="10475595" y="1550797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137160</xdr:rowOff>
    </xdr:from>
    <xdr:ext cx="534670" cy="259080"/>
    <xdr:sp macro="" textlink="">
      <xdr:nvSpPr>
        <xdr:cNvPr id="463" name="普通建設事業費 （ うち更新整備　）最小値テキスト"/>
        <xdr:cNvSpPr txBox="1"/>
      </xdr:nvSpPr>
      <xdr:spPr>
        <a:xfrm>
          <a:off x="10528300" y="17110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64" name="直線コネクタ 463"/>
        <xdr:cNvCxnSpPr/>
      </xdr:nvCxnSpPr>
      <xdr:spPr>
        <a:xfrm>
          <a:off x="10388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24130</xdr:rowOff>
    </xdr:from>
    <xdr:ext cx="534670" cy="259080"/>
    <xdr:sp macro="" textlink="">
      <xdr:nvSpPr>
        <xdr:cNvPr id="465" name="普通建設事業費 （ うち更新整備　）最大値テキスト"/>
        <xdr:cNvSpPr txBox="1"/>
      </xdr:nvSpPr>
      <xdr:spPr>
        <a:xfrm>
          <a:off x="10528300" y="1528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77470</xdr:rowOff>
    </xdr:from>
    <xdr:to xmlns:xdr="http://schemas.openxmlformats.org/drawingml/2006/spreadsheetDrawing">
      <xdr:col>55</xdr:col>
      <xdr:colOff>88900</xdr:colOff>
      <xdr:row>90</xdr:row>
      <xdr:rowOff>77470</xdr:rowOff>
    </xdr:to>
    <xdr:cxnSp macro="">
      <xdr:nvCxnSpPr>
        <xdr:cNvPr id="466" name="直線コネクタ 465"/>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90</xdr:row>
      <xdr:rowOff>89535</xdr:rowOff>
    </xdr:from>
    <xdr:to xmlns:xdr="http://schemas.openxmlformats.org/drawingml/2006/spreadsheetDrawing">
      <xdr:col>55</xdr:col>
      <xdr:colOff>0</xdr:colOff>
      <xdr:row>91</xdr:row>
      <xdr:rowOff>100965</xdr:rowOff>
    </xdr:to>
    <xdr:cxnSp macro="">
      <xdr:nvCxnSpPr>
        <xdr:cNvPr id="467" name="直線コネクタ 466"/>
        <xdr:cNvCxnSpPr/>
      </xdr:nvCxnSpPr>
      <xdr:spPr>
        <a:xfrm flipV="1">
          <a:off x="9639300" y="15520035"/>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144780</xdr:rowOff>
    </xdr:from>
    <xdr:ext cx="534670" cy="250190"/>
    <xdr:sp macro="" textlink="">
      <xdr:nvSpPr>
        <xdr:cNvPr id="468" name="普通建設事業費 （ うち更新整備　）平均値テキスト"/>
        <xdr:cNvSpPr txBox="1"/>
      </xdr:nvSpPr>
      <xdr:spPr>
        <a:xfrm>
          <a:off x="10528300" y="164325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166370</xdr:rowOff>
    </xdr:from>
    <xdr:to xmlns:xdr="http://schemas.openxmlformats.org/drawingml/2006/spreadsheetDrawing">
      <xdr:col>55</xdr:col>
      <xdr:colOff>50800</xdr:colOff>
      <xdr:row>96</xdr:row>
      <xdr:rowOff>96520</xdr:rowOff>
    </xdr:to>
    <xdr:sp macro="" textlink="">
      <xdr:nvSpPr>
        <xdr:cNvPr id="469" name="フローチャート: 判断 468"/>
        <xdr:cNvSpPr/>
      </xdr:nvSpPr>
      <xdr:spPr>
        <a:xfrm>
          <a:off x="10426700" y="1645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91</xdr:row>
      <xdr:rowOff>100965</xdr:rowOff>
    </xdr:from>
    <xdr:to xmlns:xdr="http://schemas.openxmlformats.org/drawingml/2006/spreadsheetDrawing">
      <xdr:col>50</xdr:col>
      <xdr:colOff>114300</xdr:colOff>
      <xdr:row>98</xdr:row>
      <xdr:rowOff>47625</xdr:rowOff>
    </xdr:to>
    <xdr:cxnSp macro="">
      <xdr:nvCxnSpPr>
        <xdr:cNvPr id="470" name="直線コネクタ 469"/>
        <xdr:cNvCxnSpPr/>
      </xdr:nvCxnSpPr>
      <xdr:spPr>
        <a:xfrm flipV="1">
          <a:off x="8750300" y="15702915"/>
          <a:ext cx="889000" cy="1146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6985</xdr:rowOff>
    </xdr:from>
    <xdr:to xmlns:xdr="http://schemas.openxmlformats.org/drawingml/2006/spreadsheetDrawing">
      <xdr:col>50</xdr:col>
      <xdr:colOff>165100</xdr:colOff>
      <xdr:row>97</xdr:row>
      <xdr:rowOff>109220</xdr:rowOff>
    </xdr:to>
    <xdr:sp macro="" textlink="">
      <xdr:nvSpPr>
        <xdr:cNvPr id="471" name="フローチャート: 判断 470"/>
        <xdr:cNvSpPr/>
      </xdr:nvSpPr>
      <xdr:spPr>
        <a:xfrm>
          <a:off x="9588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99695</xdr:rowOff>
    </xdr:from>
    <xdr:ext cx="520700" cy="249555"/>
    <xdr:sp macro="" textlink="">
      <xdr:nvSpPr>
        <xdr:cNvPr id="472" name="テキスト ボックス 471"/>
        <xdr:cNvSpPr txBox="1"/>
      </xdr:nvSpPr>
      <xdr:spPr>
        <a:xfrm>
          <a:off x="9371965" y="1673034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33655</xdr:rowOff>
    </xdr:from>
    <xdr:to xmlns:xdr="http://schemas.openxmlformats.org/drawingml/2006/spreadsheetDrawing">
      <xdr:col>45</xdr:col>
      <xdr:colOff>177800</xdr:colOff>
      <xdr:row>98</xdr:row>
      <xdr:rowOff>47625</xdr:rowOff>
    </xdr:to>
    <xdr:cxnSp macro="">
      <xdr:nvCxnSpPr>
        <xdr:cNvPr id="473" name="直線コネクタ 472"/>
        <xdr:cNvCxnSpPr/>
      </xdr:nvCxnSpPr>
      <xdr:spPr>
        <a:xfrm>
          <a:off x="7861300" y="168357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124460</xdr:rowOff>
    </xdr:from>
    <xdr:to xmlns:xdr="http://schemas.openxmlformats.org/drawingml/2006/spreadsheetDrawing">
      <xdr:col>46</xdr:col>
      <xdr:colOff>38100</xdr:colOff>
      <xdr:row>98</xdr:row>
      <xdr:rowOff>54610</xdr:rowOff>
    </xdr:to>
    <xdr:sp macro="" textlink="">
      <xdr:nvSpPr>
        <xdr:cNvPr id="474" name="フローチャート: 判断 473"/>
        <xdr:cNvSpPr/>
      </xdr:nvSpPr>
      <xdr:spPr>
        <a:xfrm>
          <a:off x="8699500" y="1675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71120</xdr:rowOff>
    </xdr:from>
    <xdr:ext cx="520700" cy="259080"/>
    <xdr:sp macro="" textlink="">
      <xdr:nvSpPr>
        <xdr:cNvPr id="475" name="テキスト ボックス 474"/>
        <xdr:cNvSpPr txBox="1"/>
      </xdr:nvSpPr>
      <xdr:spPr>
        <a:xfrm>
          <a:off x="8482965" y="165303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33655</xdr:rowOff>
    </xdr:from>
    <xdr:to xmlns:xdr="http://schemas.openxmlformats.org/drawingml/2006/spreadsheetDrawing">
      <xdr:col>41</xdr:col>
      <xdr:colOff>50800</xdr:colOff>
      <xdr:row>99</xdr:row>
      <xdr:rowOff>12700</xdr:rowOff>
    </xdr:to>
    <xdr:cxnSp macro="">
      <xdr:nvCxnSpPr>
        <xdr:cNvPr id="476" name="直線コネクタ 475"/>
        <xdr:cNvCxnSpPr/>
      </xdr:nvCxnSpPr>
      <xdr:spPr>
        <a:xfrm flipV="1">
          <a:off x="6972300" y="1683575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167005</xdr:rowOff>
    </xdr:from>
    <xdr:to xmlns:xdr="http://schemas.openxmlformats.org/drawingml/2006/spreadsheetDrawing">
      <xdr:col>41</xdr:col>
      <xdr:colOff>101600</xdr:colOff>
      <xdr:row>98</xdr:row>
      <xdr:rowOff>97790</xdr:rowOff>
    </xdr:to>
    <xdr:sp macro="" textlink="">
      <xdr:nvSpPr>
        <xdr:cNvPr id="477" name="フローチャート: 判断 476"/>
        <xdr:cNvSpPr/>
      </xdr:nvSpPr>
      <xdr:spPr>
        <a:xfrm>
          <a:off x="7810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88265</xdr:rowOff>
    </xdr:from>
    <xdr:ext cx="520700" cy="249555"/>
    <xdr:sp macro="" textlink="">
      <xdr:nvSpPr>
        <xdr:cNvPr id="478" name="テキスト ボックス 477"/>
        <xdr:cNvSpPr txBox="1"/>
      </xdr:nvSpPr>
      <xdr:spPr>
        <a:xfrm>
          <a:off x="7593965" y="1689036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163830</xdr:rowOff>
    </xdr:from>
    <xdr:to xmlns:xdr="http://schemas.openxmlformats.org/drawingml/2006/spreadsheetDrawing">
      <xdr:col>36</xdr:col>
      <xdr:colOff>165100</xdr:colOff>
      <xdr:row>97</xdr:row>
      <xdr:rowOff>93980</xdr:rowOff>
    </xdr:to>
    <xdr:sp macro="" textlink="">
      <xdr:nvSpPr>
        <xdr:cNvPr id="479" name="フローチャート: 判断 478"/>
        <xdr:cNvSpPr/>
      </xdr:nvSpPr>
      <xdr:spPr>
        <a:xfrm>
          <a:off x="6921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110490</xdr:rowOff>
    </xdr:from>
    <xdr:ext cx="520700" cy="250190"/>
    <xdr:sp macro="" textlink="">
      <xdr:nvSpPr>
        <xdr:cNvPr id="480" name="テキスト ボックス 479"/>
        <xdr:cNvSpPr txBox="1"/>
      </xdr:nvSpPr>
      <xdr:spPr>
        <a:xfrm>
          <a:off x="6704965" y="1639824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90</xdr:row>
      <xdr:rowOff>38735</xdr:rowOff>
    </xdr:from>
    <xdr:to xmlns:xdr="http://schemas.openxmlformats.org/drawingml/2006/spreadsheetDrawing">
      <xdr:col>55</xdr:col>
      <xdr:colOff>50800</xdr:colOff>
      <xdr:row>90</xdr:row>
      <xdr:rowOff>140335</xdr:rowOff>
    </xdr:to>
    <xdr:sp macro="" textlink="">
      <xdr:nvSpPr>
        <xdr:cNvPr id="486" name="楕円 485"/>
        <xdr:cNvSpPr/>
      </xdr:nvSpPr>
      <xdr:spPr>
        <a:xfrm>
          <a:off x="10426700" y="154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89</xdr:row>
      <xdr:rowOff>151130</xdr:rowOff>
    </xdr:from>
    <xdr:ext cx="534670" cy="259080"/>
    <xdr:sp macro="" textlink="">
      <xdr:nvSpPr>
        <xdr:cNvPr id="487" name="普通建設事業費 （ うち更新整備　）該当値テキスト"/>
        <xdr:cNvSpPr txBox="1"/>
      </xdr:nvSpPr>
      <xdr:spPr>
        <a:xfrm>
          <a:off x="10528300" y="1541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91</xdr:row>
      <xdr:rowOff>50165</xdr:rowOff>
    </xdr:from>
    <xdr:to xmlns:xdr="http://schemas.openxmlformats.org/drawingml/2006/spreadsheetDrawing">
      <xdr:col>50</xdr:col>
      <xdr:colOff>165100</xdr:colOff>
      <xdr:row>91</xdr:row>
      <xdr:rowOff>151765</xdr:rowOff>
    </xdr:to>
    <xdr:sp macro="" textlink="">
      <xdr:nvSpPr>
        <xdr:cNvPr id="488" name="楕円 487"/>
        <xdr:cNvSpPr/>
      </xdr:nvSpPr>
      <xdr:spPr>
        <a:xfrm>
          <a:off x="9588500" y="156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89</xdr:row>
      <xdr:rowOff>168275</xdr:rowOff>
    </xdr:from>
    <xdr:ext cx="520700" cy="249555"/>
    <xdr:sp macro="" textlink="">
      <xdr:nvSpPr>
        <xdr:cNvPr id="489" name="テキスト ボックス 488"/>
        <xdr:cNvSpPr txBox="1"/>
      </xdr:nvSpPr>
      <xdr:spPr>
        <a:xfrm>
          <a:off x="9371965" y="1542732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168275</xdr:rowOff>
    </xdr:from>
    <xdr:to xmlns:xdr="http://schemas.openxmlformats.org/drawingml/2006/spreadsheetDrawing">
      <xdr:col>46</xdr:col>
      <xdr:colOff>38100</xdr:colOff>
      <xdr:row>98</xdr:row>
      <xdr:rowOff>98425</xdr:rowOff>
    </xdr:to>
    <xdr:sp macro="" textlink="">
      <xdr:nvSpPr>
        <xdr:cNvPr id="490" name="楕円 489"/>
        <xdr:cNvSpPr/>
      </xdr:nvSpPr>
      <xdr:spPr>
        <a:xfrm>
          <a:off x="8699500" y="167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89535</xdr:rowOff>
    </xdr:from>
    <xdr:ext cx="520700" cy="248285"/>
    <xdr:sp macro="" textlink="">
      <xdr:nvSpPr>
        <xdr:cNvPr id="491" name="テキスト ボックス 490"/>
        <xdr:cNvSpPr txBox="1"/>
      </xdr:nvSpPr>
      <xdr:spPr>
        <a:xfrm>
          <a:off x="8482965" y="1689163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154940</xdr:rowOff>
    </xdr:from>
    <xdr:to xmlns:xdr="http://schemas.openxmlformats.org/drawingml/2006/spreadsheetDrawing">
      <xdr:col>41</xdr:col>
      <xdr:colOff>101600</xdr:colOff>
      <xdr:row>98</xdr:row>
      <xdr:rowOff>84455</xdr:rowOff>
    </xdr:to>
    <xdr:sp macro="" textlink="">
      <xdr:nvSpPr>
        <xdr:cNvPr id="492" name="楕円 491"/>
        <xdr:cNvSpPr/>
      </xdr:nvSpPr>
      <xdr:spPr>
        <a:xfrm>
          <a:off x="7810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101600</xdr:rowOff>
    </xdr:from>
    <xdr:ext cx="520700" cy="259080"/>
    <xdr:sp macro="" textlink="">
      <xdr:nvSpPr>
        <xdr:cNvPr id="493" name="テキスト ボックス 492"/>
        <xdr:cNvSpPr txBox="1"/>
      </xdr:nvSpPr>
      <xdr:spPr>
        <a:xfrm>
          <a:off x="7593965" y="1656080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133350</xdr:rowOff>
    </xdr:from>
    <xdr:to xmlns:xdr="http://schemas.openxmlformats.org/drawingml/2006/spreadsheetDrawing">
      <xdr:col>36</xdr:col>
      <xdr:colOff>165100</xdr:colOff>
      <xdr:row>99</xdr:row>
      <xdr:rowOff>63500</xdr:rowOff>
    </xdr:to>
    <xdr:sp macro="" textlink="">
      <xdr:nvSpPr>
        <xdr:cNvPr id="494" name="楕円 493"/>
        <xdr:cNvSpPr/>
      </xdr:nvSpPr>
      <xdr:spPr>
        <a:xfrm>
          <a:off x="6921500" y="1693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54610</xdr:rowOff>
    </xdr:from>
    <xdr:ext cx="520700" cy="248920"/>
    <xdr:sp macro="" textlink="">
      <xdr:nvSpPr>
        <xdr:cNvPr id="495" name="テキスト ボックス 494"/>
        <xdr:cNvSpPr txBox="1"/>
      </xdr:nvSpPr>
      <xdr:spPr>
        <a:xfrm>
          <a:off x="6704965" y="170281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915" cy="217170"/>
    <xdr:sp macro="" textlink="">
      <xdr:nvSpPr>
        <xdr:cNvPr id="504" name="テキスト ボックス 503"/>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34950" cy="259080"/>
    <xdr:sp macro="" textlink="">
      <xdr:nvSpPr>
        <xdr:cNvPr id="507" name="テキスト ボックス 506"/>
        <xdr:cNvSpPr txBox="1"/>
      </xdr:nvSpPr>
      <xdr:spPr>
        <a:xfrm>
          <a:off x="12197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53390" cy="259080"/>
    <xdr:sp macro="" textlink="">
      <xdr:nvSpPr>
        <xdr:cNvPr id="509" name="テキスト ボックス 508"/>
        <xdr:cNvSpPr txBox="1"/>
      </xdr:nvSpPr>
      <xdr:spPr>
        <a:xfrm>
          <a:off x="11978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11" name="テキスト ボックス 510"/>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3" name="テキスト ボックス 512"/>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5" name="テキスト ボックス 514"/>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17" name="テキスト ボックス 516"/>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33</xdr:row>
      <xdr:rowOff>1270</xdr:rowOff>
    </xdr:from>
    <xdr:to xmlns:xdr="http://schemas.openxmlformats.org/drawingml/2006/spreadsheetDrawing">
      <xdr:col>85</xdr:col>
      <xdr:colOff>126365</xdr:colOff>
      <xdr:row>39</xdr:row>
      <xdr:rowOff>44450</xdr:rowOff>
    </xdr:to>
    <xdr:cxnSp macro="">
      <xdr:nvCxnSpPr>
        <xdr:cNvPr id="519" name="直線コネクタ 518"/>
        <xdr:cNvCxnSpPr/>
      </xdr:nvCxnSpPr>
      <xdr:spPr>
        <a:xfrm flipV="1">
          <a:off x="16317595" y="5659120"/>
          <a:ext cx="1270" cy="1071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0"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1" name="直線コネクタ 520"/>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119380</xdr:rowOff>
    </xdr:from>
    <xdr:ext cx="534670" cy="259080"/>
    <xdr:sp macro="" textlink="">
      <xdr:nvSpPr>
        <xdr:cNvPr id="522" name="災害復旧事業費最大値テキスト"/>
        <xdr:cNvSpPr txBox="1"/>
      </xdr:nvSpPr>
      <xdr:spPr>
        <a:xfrm>
          <a:off x="16370300" y="543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1270</xdr:rowOff>
    </xdr:from>
    <xdr:to xmlns:xdr="http://schemas.openxmlformats.org/drawingml/2006/spreadsheetDrawing">
      <xdr:col>86</xdr:col>
      <xdr:colOff>25400</xdr:colOff>
      <xdr:row>33</xdr:row>
      <xdr:rowOff>1270</xdr:rowOff>
    </xdr:to>
    <xdr:cxnSp macro="">
      <xdr:nvCxnSpPr>
        <xdr:cNvPr id="523" name="直線コネクタ 522"/>
        <xdr:cNvCxnSpPr/>
      </xdr:nvCxnSpPr>
      <xdr:spPr>
        <a:xfrm>
          <a:off x="16230600" y="565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12065</xdr:rowOff>
    </xdr:from>
    <xdr:to xmlns:xdr="http://schemas.openxmlformats.org/drawingml/2006/spreadsheetDrawing">
      <xdr:col>85</xdr:col>
      <xdr:colOff>127000</xdr:colOff>
      <xdr:row>39</xdr:row>
      <xdr:rowOff>44450</xdr:rowOff>
    </xdr:to>
    <xdr:cxnSp macro="">
      <xdr:nvCxnSpPr>
        <xdr:cNvPr id="524" name="直線コネクタ 523"/>
        <xdr:cNvCxnSpPr/>
      </xdr:nvCxnSpPr>
      <xdr:spPr>
        <a:xfrm>
          <a:off x="15481300" y="6698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146050</xdr:rowOff>
    </xdr:from>
    <xdr:ext cx="469900" cy="248920"/>
    <xdr:sp macro="" textlink="">
      <xdr:nvSpPr>
        <xdr:cNvPr id="525" name="災害復旧事業費平均値テキスト"/>
        <xdr:cNvSpPr txBox="1"/>
      </xdr:nvSpPr>
      <xdr:spPr>
        <a:xfrm>
          <a:off x="16370300" y="63182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123190</xdr:rowOff>
    </xdr:from>
    <xdr:to xmlns:xdr="http://schemas.openxmlformats.org/drawingml/2006/spreadsheetDrawing">
      <xdr:col>85</xdr:col>
      <xdr:colOff>177800</xdr:colOff>
      <xdr:row>38</xdr:row>
      <xdr:rowOff>53340</xdr:rowOff>
    </xdr:to>
    <xdr:sp macro="" textlink="">
      <xdr:nvSpPr>
        <xdr:cNvPr id="526" name="フローチャート: 判断 525"/>
        <xdr:cNvSpPr/>
      </xdr:nvSpPr>
      <xdr:spPr>
        <a:xfrm>
          <a:off x="16268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12065</xdr:rowOff>
    </xdr:from>
    <xdr:to xmlns:xdr="http://schemas.openxmlformats.org/drawingml/2006/spreadsheetDrawing">
      <xdr:col>81</xdr:col>
      <xdr:colOff>50800</xdr:colOff>
      <xdr:row>39</xdr:row>
      <xdr:rowOff>44450</xdr:rowOff>
    </xdr:to>
    <xdr:cxnSp macro="">
      <xdr:nvCxnSpPr>
        <xdr:cNvPr id="527" name="直線コネクタ 526"/>
        <xdr:cNvCxnSpPr/>
      </xdr:nvCxnSpPr>
      <xdr:spPr>
        <a:xfrm flipV="1">
          <a:off x="14592300" y="6698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93980</xdr:rowOff>
    </xdr:from>
    <xdr:to xmlns:xdr="http://schemas.openxmlformats.org/drawingml/2006/spreadsheetDrawing">
      <xdr:col>81</xdr:col>
      <xdr:colOff>101600</xdr:colOff>
      <xdr:row>38</xdr:row>
      <xdr:rowOff>24130</xdr:rowOff>
    </xdr:to>
    <xdr:sp macro="" textlink="">
      <xdr:nvSpPr>
        <xdr:cNvPr id="528" name="フローチャート: 判断 527"/>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40640</xdr:rowOff>
    </xdr:from>
    <xdr:ext cx="455930" cy="251460"/>
    <xdr:sp macro="" textlink="">
      <xdr:nvSpPr>
        <xdr:cNvPr id="529" name="テキスト ボックス 528"/>
        <xdr:cNvSpPr txBox="1"/>
      </xdr:nvSpPr>
      <xdr:spPr>
        <a:xfrm>
          <a:off x="15246350" y="621284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121920</xdr:rowOff>
    </xdr:from>
    <xdr:to xmlns:xdr="http://schemas.openxmlformats.org/drawingml/2006/spreadsheetDrawing">
      <xdr:col>76</xdr:col>
      <xdr:colOff>114300</xdr:colOff>
      <xdr:row>39</xdr:row>
      <xdr:rowOff>44450</xdr:rowOff>
    </xdr:to>
    <xdr:cxnSp macro="">
      <xdr:nvCxnSpPr>
        <xdr:cNvPr id="530" name="直線コネクタ 529"/>
        <xdr:cNvCxnSpPr/>
      </xdr:nvCxnSpPr>
      <xdr:spPr>
        <a:xfrm>
          <a:off x="13703300" y="6637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75565</xdr:rowOff>
    </xdr:from>
    <xdr:to xmlns:xdr="http://schemas.openxmlformats.org/drawingml/2006/spreadsheetDrawing">
      <xdr:col>76</xdr:col>
      <xdr:colOff>165100</xdr:colOff>
      <xdr:row>38</xdr:row>
      <xdr:rowOff>6350</xdr:rowOff>
    </xdr:to>
    <xdr:sp macro="" textlink="">
      <xdr:nvSpPr>
        <xdr:cNvPr id="531" name="フローチャート: 判断 530"/>
        <xdr:cNvSpPr/>
      </xdr:nvSpPr>
      <xdr:spPr>
        <a:xfrm>
          <a:off x="14541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22225</xdr:rowOff>
    </xdr:from>
    <xdr:ext cx="455930" cy="258445"/>
    <xdr:sp macro="" textlink="">
      <xdr:nvSpPr>
        <xdr:cNvPr id="532" name="テキスト ボックス 531"/>
        <xdr:cNvSpPr txBox="1"/>
      </xdr:nvSpPr>
      <xdr:spPr>
        <a:xfrm>
          <a:off x="14357350" y="619442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27305</xdr:rowOff>
    </xdr:from>
    <xdr:to xmlns:xdr="http://schemas.openxmlformats.org/drawingml/2006/spreadsheetDrawing">
      <xdr:col>71</xdr:col>
      <xdr:colOff>177800</xdr:colOff>
      <xdr:row>38</xdr:row>
      <xdr:rowOff>121920</xdr:rowOff>
    </xdr:to>
    <xdr:cxnSp macro="">
      <xdr:nvCxnSpPr>
        <xdr:cNvPr id="533" name="直線コネクタ 532"/>
        <xdr:cNvCxnSpPr/>
      </xdr:nvCxnSpPr>
      <xdr:spPr>
        <a:xfrm>
          <a:off x="12814300" y="5342255"/>
          <a:ext cx="889000" cy="129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41910</xdr:rowOff>
    </xdr:from>
    <xdr:to xmlns:xdr="http://schemas.openxmlformats.org/drawingml/2006/spreadsheetDrawing">
      <xdr:col>72</xdr:col>
      <xdr:colOff>38100</xdr:colOff>
      <xdr:row>37</xdr:row>
      <xdr:rowOff>143510</xdr:rowOff>
    </xdr:to>
    <xdr:sp macro="" textlink="">
      <xdr:nvSpPr>
        <xdr:cNvPr id="534" name="フローチャート: 判断 533"/>
        <xdr:cNvSpPr/>
      </xdr:nvSpPr>
      <xdr:spPr>
        <a:xfrm>
          <a:off x="136525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160020</xdr:rowOff>
    </xdr:from>
    <xdr:ext cx="455930" cy="259080"/>
    <xdr:sp macro="" textlink="">
      <xdr:nvSpPr>
        <xdr:cNvPr id="535" name="テキスト ボックス 534"/>
        <xdr:cNvSpPr txBox="1"/>
      </xdr:nvSpPr>
      <xdr:spPr>
        <a:xfrm>
          <a:off x="13468350" y="61607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154940</xdr:rowOff>
    </xdr:from>
    <xdr:to xmlns:xdr="http://schemas.openxmlformats.org/drawingml/2006/spreadsheetDrawing">
      <xdr:col>67</xdr:col>
      <xdr:colOff>101600</xdr:colOff>
      <xdr:row>37</xdr:row>
      <xdr:rowOff>84455</xdr:rowOff>
    </xdr:to>
    <xdr:sp macro="" textlink="">
      <xdr:nvSpPr>
        <xdr:cNvPr id="536" name="フローチャート: 判断 535"/>
        <xdr:cNvSpPr/>
      </xdr:nvSpPr>
      <xdr:spPr>
        <a:xfrm>
          <a:off x="12763500" y="6327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75565</xdr:rowOff>
    </xdr:from>
    <xdr:ext cx="455930" cy="250825"/>
    <xdr:sp macro="" textlink="">
      <xdr:nvSpPr>
        <xdr:cNvPr id="537" name="テキスト ボックス 536"/>
        <xdr:cNvSpPr txBox="1"/>
      </xdr:nvSpPr>
      <xdr:spPr>
        <a:xfrm>
          <a:off x="12579350" y="641921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43" name="楕円 54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44"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132715</xdr:rowOff>
    </xdr:from>
    <xdr:to xmlns:xdr="http://schemas.openxmlformats.org/drawingml/2006/spreadsheetDrawing">
      <xdr:col>81</xdr:col>
      <xdr:colOff>101600</xdr:colOff>
      <xdr:row>39</xdr:row>
      <xdr:rowOff>63500</xdr:rowOff>
    </xdr:to>
    <xdr:sp macro="" textlink="">
      <xdr:nvSpPr>
        <xdr:cNvPr id="545" name="楕円 544"/>
        <xdr:cNvSpPr/>
      </xdr:nvSpPr>
      <xdr:spPr>
        <a:xfrm>
          <a:off x="15430500" y="6647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53975</xdr:rowOff>
    </xdr:from>
    <xdr:ext cx="378460" cy="249555"/>
    <xdr:sp macro="" textlink="">
      <xdr:nvSpPr>
        <xdr:cNvPr id="546" name="テキスト ボックス 545"/>
        <xdr:cNvSpPr txBox="1"/>
      </xdr:nvSpPr>
      <xdr:spPr>
        <a:xfrm>
          <a:off x="15292070" y="67405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35585" cy="251460"/>
    <xdr:sp macro="" textlink="">
      <xdr:nvSpPr>
        <xdr:cNvPr id="548" name="テキスト ボックス 547"/>
        <xdr:cNvSpPr txBox="1"/>
      </xdr:nvSpPr>
      <xdr:spPr>
        <a:xfrm>
          <a:off x="14467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549" name="楕円 548"/>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163830</xdr:rowOff>
    </xdr:from>
    <xdr:ext cx="455930" cy="259080"/>
    <xdr:sp macro="" textlink="">
      <xdr:nvSpPr>
        <xdr:cNvPr id="550" name="テキスト ボックス 549"/>
        <xdr:cNvSpPr txBox="1"/>
      </xdr:nvSpPr>
      <xdr:spPr>
        <a:xfrm>
          <a:off x="13468350" y="66789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30</xdr:row>
      <xdr:rowOff>147955</xdr:rowOff>
    </xdr:from>
    <xdr:to xmlns:xdr="http://schemas.openxmlformats.org/drawingml/2006/spreadsheetDrawing">
      <xdr:col>67</xdr:col>
      <xdr:colOff>101600</xdr:colOff>
      <xdr:row>31</xdr:row>
      <xdr:rowOff>78105</xdr:rowOff>
    </xdr:to>
    <xdr:sp macro="" textlink="">
      <xdr:nvSpPr>
        <xdr:cNvPr id="551" name="楕円 550"/>
        <xdr:cNvSpPr/>
      </xdr:nvSpPr>
      <xdr:spPr>
        <a:xfrm>
          <a:off x="12763500" y="52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29</xdr:row>
      <xdr:rowOff>94615</xdr:rowOff>
    </xdr:from>
    <xdr:ext cx="520700" cy="259080"/>
    <xdr:sp macro="" textlink="">
      <xdr:nvSpPr>
        <xdr:cNvPr id="552" name="テキスト ボックス 551"/>
        <xdr:cNvSpPr txBox="1"/>
      </xdr:nvSpPr>
      <xdr:spPr>
        <a:xfrm>
          <a:off x="12546965" y="50666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915" cy="217170"/>
    <xdr:sp macro="" textlink="">
      <xdr:nvSpPr>
        <xdr:cNvPr id="561" name="テキスト ボックス 560"/>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34950" cy="248920"/>
    <xdr:sp macro="" textlink="">
      <xdr:nvSpPr>
        <xdr:cNvPr id="564" name="テキスト ボックス 563"/>
        <xdr:cNvSpPr txBox="1"/>
      </xdr:nvSpPr>
      <xdr:spPr>
        <a:xfrm>
          <a:off x="12197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34950" cy="248920"/>
    <xdr:sp macro="" textlink="">
      <xdr:nvSpPr>
        <xdr:cNvPr id="566" name="テキスト ボックス 565"/>
        <xdr:cNvSpPr txBox="1"/>
      </xdr:nvSpPr>
      <xdr:spPr>
        <a:xfrm>
          <a:off x="12197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5585" cy="259080"/>
    <xdr:sp macro="" textlink="">
      <xdr:nvSpPr>
        <xdr:cNvPr id="578" name="テキスト ボックス 577"/>
        <xdr:cNvSpPr txBox="1"/>
      </xdr:nvSpPr>
      <xdr:spPr>
        <a:xfrm>
          <a:off x="15356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35585" cy="259080"/>
    <xdr:sp macro="" textlink="">
      <xdr:nvSpPr>
        <xdr:cNvPr id="581" name="テキスト ボックス 580"/>
        <xdr:cNvSpPr txBox="1"/>
      </xdr:nvSpPr>
      <xdr:spPr>
        <a:xfrm>
          <a:off x="14467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5585" cy="259080"/>
    <xdr:sp macro="" textlink="">
      <xdr:nvSpPr>
        <xdr:cNvPr id="584" name="テキスト ボックス 583"/>
        <xdr:cNvSpPr txBox="1"/>
      </xdr:nvSpPr>
      <xdr:spPr>
        <a:xfrm>
          <a:off x="1357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5585" cy="259080"/>
    <xdr:sp macro="" textlink="">
      <xdr:nvSpPr>
        <xdr:cNvPr id="586" name="テキスト ボックス 585"/>
        <xdr:cNvSpPr txBox="1"/>
      </xdr:nvSpPr>
      <xdr:spPr>
        <a:xfrm>
          <a:off x="1268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35585" cy="259080"/>
    <xdr:sp macro="" textlink="">
      <xdr:nvSpPr>
        <xdr:cNvPr id="595" name="テキスト ボックス 594"/>
        <xdr:cNvSpPr txBox="1"/>
      </xdr:nvSpPr>
      <xdr:spPr>
        <a:xfrm>
          <a:off x="15356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35585" cy="259080"/>
    <xdr:sp macro="" textlink="">
      <xdr:nvSpPr>
        <xdr:cNvPr id="597" name="テキスト ボックス 596"/>
        <xdr:cNvSpPr txBox="1"/>
      </xdr:nvSpPr>
      <xdr:spPr>
        <a:xfrm>
          <a:off x="14467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35585" cy="259080"/>
    <xdr:sp macro="" textlink="">
      <xdr:nvSpPr>
        <xdr:cNvPr id="599" name="テキスト ボックス 598"/>
        <xdr:cNvSpPr txBox="1"/>
      </xdr:nvSpPr>
      <xdr:spPr>
        <a:xfrm>
          <a:off x="1357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35585" cy="259080"/>
    <xdr:sp macro="" textlink="">
      <xdr:nvSpPr>
        <xdr:cNvPr id="601" name="テキスト ボックス 600"/>
        <xdr:cNvSpPr txBox="1"/>
      </xdr:nvSpPr>
      <xdr:spPr>
        <a:xfrm>
          <a:off x="1268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915" cy="217170"/>
    <xdr:sp macro="" textlink="">
      <xdr:nvSpPr>
        <xdr:cNvPr id="610" name="テキスト ボックス 609"/>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2" name="直線コネクタ 61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34950" cy="248920"/>
    <xdr:sp macro="" textlink="">
      <xdr:nvSpPr>
        <xdr:cNvPr id="613" name="テキスト ボックス 612"/>
        <xdr:cNvSpPr txBox="1"/>
      </xdr:nvSpPr>
      <xdr:spPr>
        <a:xfrm>
          <a:off x="12197080" y="13370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4" name="直線コネクタ 61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48920"/>
    <xdr:sp macro="" textlink="">
      <xdr:nvSpPr>
        <xdr:cNvPr id="615" name="テキスト ボックス 614"/>
        <xdr:cNvSpPr txBox="1"/>
      </xdr:nvSpPr>
      <xdr:spPr>
        <a:xfrm>
          <a:off x="11914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6" name="直線コネクタ 61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48920"/>
    <xdr:sp macro="" textlink="">
      <xdr:nvSpPr>
        <xdr:cNvPr id="617" name="テキスト ボックス 616"/>
        <xdr:cNvSpPr txBox="1"/>
      </xdr:nvSpPr>
      <xdr:spPr>
        <a:xfrm>
          <a:off x="11914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8" name="直線コネクタ 61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48920"/>
    <xdr:sp macro="" textlink="">
      <xdr:nvSpPr>
        <xdr:cNvPr id="619" name="テキスト ボックス 618"/>
        <xdr:cNvSpPr txBox="1"/>
      </xdr:nvSpPr>
      <xdr:spPr>
        <a:xfrm>
          <a:off x="11914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21" name="テキスト ボックス 620"/>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144145</xdr:rowOff>
    </xdr:from>
    <xdr:to xmlns:xdr="http://schemas.openxmlformats.org/drawingml/2006/spreadsheetDrawing">
      <xdr:col>85</xdr:col>
      <xdr:colOff>126365</xdr:colOff>
      <xdr:row>77</xdr:row>
      <xdr:rowOff>102870</xdr:rowOff>
    </xdr:to>
    <xdr:cxnSp macro="">
      <xdr:nvCxnSpPr>
        <xdr:cNvPr id="623" name="直線コネクタ 622"/>
        <xdr:cNvCxnSpPr/>
      </xdr:nvCxnSpPr>
      <xdr:spPr>
        <a:xfrm flipV="1">
          <a:off x="16317595" y="1214564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106680</xdr:rowOff>
    </xdr:from>
    <xdr:ext cx="469900" cy="259080"/>
    <xdr:sp macro="" textlink="">
      <xdr:nvSpPr>
        <xdr:cNvPr id="624" name="公債費最小値テキスト"/>
        <xdr:cNvSpPr txBox="1"/>
      </xdr:nvSpPr>
      <xdr:spPr>
        <a:xfrm>
          <a:off x="16370300" y="13308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102870</xdr:rowOff>
    </xdr:from>
    <xdr:to xmlns:xdr="http://schemas.openxmlformats.org/drawingml/2006/spreadsheetDrawing">
      <xdr:col>86</xdr:col>
      <xdr:colOff>25400</xdr:colOff>
      <xdr:row>77</xdr:row>
      <xdr:rowOff>102870</xdr:rowOff>
    </xdr:to>
    <xdr:cxnSp macro="">
      <xdr:nvCxnSpPr>
        <xdr:cNvPr id="625" name="直線コネクタ 624"/>
        <xdr:cNvCxnSpPr/>
      </xdr:nvCxnSpPr>
      <xdr:spPr>
        <a:xfrm>
          <a:off x="16230600" y="1330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90805</xdr:rowOff>
    </xdr:from>
    <xdr:ext cx="534670" cy="258445"/>
    <xdr:sp macro="" textlink="">
      <xdr:nvSpPr>
        <xdr:cNvPr id="626" name="公債費最大値テキスト"/>
        <xdr:cNvSpPr txBox="1"/>
      </xdr:nvSpPr>
      <xdr:spPr>
        <a:xfrm>
          <a:off x="16370300" y="11920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144145</xdr:rowOff>
    </xdr:from>
    <xdr:to xmlns:xdr="http://schemas.openxmlformats.org/drawingml/2006/spreadsheetDrawing">
      <xdr:col>86</xdr:col>
      <xdr:colOff>25400</xdr:colOff>
      <xdr:row>70</xdr:row>
      <xdr:rowOff>144145</xdr:rowOff>
    </xdr:to>
    <xdr:cxnSp macro="">
      <xdr:nvCxnSpPr>
        <xdr:cNvPr id="627" name="直線コネクタ 626"/>
        <xdr:cNvCxnSpPr/>
      </xdr:nvCxnSpPr>
      <xdr:spPr>
        <a:xfrm>
          <a:off x="16230600" y="1214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3810</xdr:rowOff>
    </xdr:from>
    <xdr:to xmlns:xdr="http://schemas.openxmlformats.org/drawingml/2006/spreadsheetDrawing">
      <xdr:col>85</xdr:col>
      <xdr:colOff>127000</xdr:colOff>
      <xdr:row>73</xdr:row>
      <xdr:rowOff>52070</xdr:rowOff>
    </xdr:to>
    <xdr:cxnSp macro="">
      <xdr:nvCxnSpPr>
        <xdr:cNvPr id="628" name="直線コネクタ 627"/>
        <xdr:cNvCxnSpPr/>
      </xdr:nvCxnSpPr>
      <xdr:spPr>
        <a:xfrm>
          <a:off x="15481300" y="125196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111760</xdr:rowOff>
    </xdr:from>
    <xdr:ext cx="534670" cy="248920"/>
    <xdr:sp macro="" textlink="">
      <xdr:nvSpPr>
        <xdr:cNvPr id="629" name="公債費平均値テキスト"/>
        <xdr:cNvSpPr txBox="1"/>
      </xdr:nvSpPr>
      <xdr:spPr>
        <a:xfrm>
          <a:off x="16370300" y="126276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133350</xdr:rowOff>
    </xdr:from>
    <xdr:to xmlns:xdr="http://schemas.openxmlformats.org/drawingml/2006/spreadsheetDrawing">
      <xdr:col>85</xdr:col>
      <xdr:colOff>177800</xdr:colOff>
      <xdr:row>74</xdr:row>
      <xdr:rowOff>63500</xdr:rowOff>
    </xdr:to>
    <xdr:sp macro="" textlink="">
      <xdr:nvSpPr>
        <xdr:cNvPr id="630" name="フローチャート: 判断 629"/>
        <xdr:cNvSpPr/>
      </xdr:nvSpPr>
      <xdr:spPr>
        <a:xfrm>
          <a:off x="162687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153670</xdr:rowOff>
    </xdr:from>
    <xdr:to xmlns:xdr="http://schemas.openxmlformats.org/drawingml/2006/spreadsheetDrawing">
      <xdr:col>81</xdr:col>
      <xdr:colOff>50800</xdr:colOff>
      <xdr:row>73</xdr:row>
      <xdr:rowOff>3810</xdr:rowOff>
    </xdr:to>
    <xdr:cxnSp macro="">
      <xdr:nvCxnSpPr>
        <xdr:cNvPr id="631" name="直線コネクタ 630"/>
        <xdr:cNvCxnSpPr/>
      </xdr:nvCxnSpPr>
      <xdr:spPr>
        <a:xfrm>
          <a:off x="14592300" y="124980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73</xdr:row>
      <xdr:rowOff>125095</xdr:rowOff>
    </xdr:from>
    <xdr:to xmlns:xdr="http://schemas.openxmlformats.org/drawingml/2006/spreadsheetDrawing">
      <xdr:col>81</xdr:col>
      <xdr:colOff>101600</xdr:colOff>
      <xdr:row>74</xdr:row>
      <xdr:rowOff>55245</xdr:rowOff>
    </xdr:to>
    <xdr:sp macro="" textlink="">
      <xdr:nvSpPr>
        <xdr:cNvPr id="632" name="フローチャート: 判断 631"/>
        <xdr:cNvSpPr/>
      </xdr:nvSpPr>
      <xdr:spPr>
        <a:xfrm>
          <a:off x="15430500" y="1264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46355</xdr:rowOff>
    </xdr:from>
    <xdr:ext cx="520700" cy="259080"/>
    <xdr:sp macro="" textlink="">
      <xdr:nvSpPr>
        <xdr:cNvPr id="633" name="テキスト ボックス 632"/>
        <xdr:cNvSpPr txBox="1"/>
      </xdr:nvSpPr>
      <xdr:spPr>
        <a:xfrm>
          <a:off x="15213965" y="127336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153670</xdr:rowOff>
    </xdr:from>
    <xdr:to xmlns:xdr="http://schemas.openxmlformats.org/drawingml/2006/spreadsheetDrawing">
      <xdr:col>76</xdr:col>
      <xdr:colOff>114300</xdr:colOff>
      <xdr:row>73</xdr:row>
      <xdr:rowOff>65405</xdr:rowOff>
    </xdr:to>
    <xdr:cxnSp macro="">
      <xdr:nvCxnSpPr>
        <xdr:cNvPr id="634" name="直線コネクタ 633"/>
        <xdr:cNvCxnSpPr/>
      </xdr:nvCxnSpPr>
      <xdr:spPr>
        <a:xfrm flipV="1">
          <a:off x="13703300" y="124980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73</xdr:row>
      <xdr:rowOff>118110</xdr:rowOff>
    </xdr:from>
    <xdr:to xmlns:xdr="http://schemas.openxmlformats.org/drawingml/2006/spreadsheetDrawing">
      <xdr:col>76</xdr:col>
      <xdr:colOff>165100</xdr:colOff>
      <xdr:row>74</xdr:row>
      <xdr:rowOff>48260</xdr:rowOff>
    </xdr:to>
    <xdr:sp macro="" textlink="">
      <xdr:nvSpPr>
        <xdr:cNvPr id="635" name="フローチャート: 判断 634"/>
        <xdr:cNvSpPr/>
      </xdr:nvSpPr>
      <xdr:spPr>
        <a:xfrm>
          <a:off x="14541500" y="1263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39370</xdr:rowOff>
    </xdr:from>
    <xdr:ext cx="520700" cy="259080"/>
    <xdr:sp macro="" textlink="">
      <xdr:nvSpPr>
        <xdr:cNvPr id="636" name="テキスト ボックス 635"/>
        <xdr:cNvSpPr txBox="1"/>
      </xdr:nvSpPr>
      <xdr:spPr>
        <a:xfrm>
          <a:off x="14324965" y="127266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61595</xdr:rowOff>
    </xdr:from>
    <xdr:to xmlns:xdr="http://schemas.openxmlformats.org/drawingml/2006/spreadsheetDrawing">
      <xdr:col>71</xdr:col>
      <xdr:colOff>177800</xdr:colOff>
      <xdr:row>73</xdr:row>
      <xdr:rowOff>65405</xdr:rowOff>
    </xdr:to>
    <xdr:cxnSp macro="">
      <xdr:nvCxnSpPr>
        <xdr:cNvPr id="637" name="直線コネクタ 636"/>
        <xdr:cNvCxnSpPr/>
      </xdr:nvCxnSpPr>
      <xdr:spPr>
        <a:xfrm>
          <a:off x="12814300" y="125774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97790</xdr:rowOff>
    </xdr:from>
    <xdr:to xmlns:xdr="http://schemas.openxmlformats.org/drawingml/2006/spreadsheetDrawing">
      <xdr:col>72</xdr:col>
      <xdr:colOff>38100</xdr:colOff>
      <xdr:row>74</xdr:row>
      <xdr:rowOff>27940</xdr:rowOff>
    </xdr:to>
    <xdr:sp macro="" textlink="">
      <xdr:nvSpPr>
        <xdr:cNvPr id="638" name="フローチャート: 判断 637"/>
        <xdr:cNvSpPr/>
      </xdr:nvSpPr>
      <xdr:spPr>
        <a:xfrm>
          <a:off x="13652500" y="1261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19050</xdr:rowOff>
    </xdr:from>
    <xdr:ext cx="520700" cy="250190"/>
    <xdr:sp macro="" textlink="">
      <xdr:nvSpPr>
        <xdr:cNvPr id="639" name="テキスト ボックス 638"/>
        <xdr:cNvSpPr txBox="1"/>
      </xdr:nvSpPr>
      <xdr:spPr>
        <a:xfrm>
          <a:off x="13435965" y="1270635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127635</xdr:rowOff>
    </xdr:from>
    <xdr:to xmlns:xdr="http://schemas.openxmlformats.org/drawingml/2006/spreadsheetDrawing">
      <xdr:col>67</xdr:col>
      <xdr:colOff>101600</xdr:colOff>
      <xdr:row>74</xdr:row>
      <xdr:rowOff>57785</xdr:rowOff>
    </xdr:to>
    <xdr:sp macro="" textlink="">
      <xdr:nvSpPr>
        <xdr:cNvPr id="640" name="フローチャート: 判断 639"/>
        <xdr:cNvSpPr/>
      </xdr:nvSpPr>
      <xdr:spPr>
        <a:xfrm>
          <a:off x="12763500" y="1264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49530</xdr:rowOff>
    </xdr:from>
    <xdr:ext cx="520700" cy="259080"/>
    <xdr:sp macro="" textlink="">
      <xdr:nvSpPr>
        <xdr:cNvPr id="641" name="テキスト ボックス 640"/>
        <xdr:cNvSpPr txBox="1"/>
      </xdr:nvSpPr>
      <xdr:spPr>
        <a:xfrm>
          <a:off x="12546965" y="127368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1270</xdr:rowOff>
    </xdr:from>
    <xdr:to xmlns:xdr="http://schemas.openxmlformats.org/drawingml/2006/spreadsheetDrawing">
      <xdr:col>85</xdr:col>
      <xdr:colOff>177800</xdr:colOff>
      <xdr:row>73</xdr:row>
      <xdr:rowOff>102870</xdr:rowOff>
    </xdr:to>
    <xdr:sp macro="" textlink="">
      <xdr:nvSpPr>
        <xdr:cNvPr id="647" name="楕円 646"/>
        <xdr:cNvSpPr/>
      </xdr:nvSpPr>
      <xdr:spPr>
        <a:xfrm>
          <a:off x="16268700" y="1251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24130</xdr:rowOff>
    </xdr:from>
    <xdr:ext cx="534670" cy="259080"/>
    <xdr:sp macro="" textlink="">
      <xdr:nvSpPr>
        <xdr:cNvPr id="648" name="公債費該当値テキスト"/>
        <xdr:cNvSpPr txBox="1"/>
      </xdr:nvSpPr>
      <xdr:spPr>
        <a:xfrm>
          <a:off x="16370300" y="12368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72</xdr:row>
      <xdr:rowOff>124460</xdr:rowOff>
    </xdr:from>
    <xdr:to xmlns:xdr="http://schemas.openxmlformats.org/drawingml/2006/spreadsheetDrawing">
      <xdr:col>81</xdr:col>
      <xdr:colOff>101600</xdr:colOff>
      <xdr:row>73</xdr:row>
      <xdr:rowOff>54610</xdr:rowOff>
    </xdr:to>
    <xdr:sp macro="" textlink="">
      <xdr:nvSpPr>
        <xdr:cNvPr id="649" name="楕円 648"/>
        <xdr:cNvSpPr/>
      </xdr:nvSpPr>
      <xdr:spPr>
        <a:xfrm>
          <a:off x="154305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71</xdr:row>
      <xdr:rowOff>71120</xdr:rowOff>
    </xdr:from>
    <xdr:ext cx="520700" cy="259080"/>
    <xdr:sp macro="" textlink="">
      <xdr:nvSpPr>
        <xdr:cNvPr id="650" name="テキスト ボックス 649"/>
        <xdr:cNvSpPr txBox="1"/>
      </xdr:nvSpPr>
      <xdr:spPr>
        <a:xfrm>
          <a:off x="15213965" y="12244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102870</xdr:rowOff>
    </xdr:from>
    <xdr:to xmlns:xdr="http://schemas.openxmlformats.org/drawingml/2006/spreadsheetDrawing">
      <xdr:col>76</xdr:col>
      <xdr:colOff>165100</xdr:colOff>
      <xdr:row>73</xdr:row>
      <xdr:rowOff>33020</xdr:rowOff>
    </xdr:to>
    <xdr:sp macro="" textlink="">
      <xdr:nvSpPr>
        <xdr:cNvPr id="651" name="楕円 650"/>
        <xdr:cNvSpPr/>
      </xdr:nvSpPr>
      <xdr:spPr>
        <a:xfrm>
          <a:off x="14541500" y="124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49530</xdr:rowOff>
    </xdr:from>
    <xdr:ext cx="520700" cy="259080"/>
    <xdr:sp macro="" textlink="">
      <xdr:nvSpPr>
        <xdr:cNvPr id="652" name="テキスト ボックス 651"/>
        <xdr:cNvSpPr txBox="1"/>
      </xdr:nvSpPr>
      <xdr:spPr>
        <a:xfrm>
          <a:off x="14324965" y="122224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14605</xdr:rowOff>
    </xdr:from>
    <xdr:to xmlns:xdr="http://schemas.openxmlformats.org/drawingml/2006/spreadsheetDrawing">
      <xdr:col>72</xdr:col>
      <xdr:colOff>38100</xdr:colOff>
      <xdr:row>73</xdr:row>
      <xdr:rowOff>116205</xdr:rowOff>
    </xdr:to>
    <xdr:sp macro="" textlink="">
      <xdr:nvSpPr>
        <xdr:cNvPr id="653" name="楕円 652"/>
        <xdr:cNvSpPr/>
      </xdr:nvSpPr>
      <xdr:spPr>
        <a:xfrm>
          <a:off x="13652500" y="125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132715</xdr:rowOff>
    </xdr:from>
    <xdr:ext cx="520700" cy="250825"/>
    <xdr:sp macro="" textlink="">
      <xdr:nvSpPr>
        <xdr:cNvPr id="654" name="テキスト ボックス 653"/>
        <xdr:cNvSpPr txBox="1"/>
      </xdr:nvSpPr>
      <xdr:spPr>
        <a:xfrm>
          <a:off x="13435965" y="1230566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10795</xdr:rowOff>
    </xdr:from>
    <xdr:to xmlns:xdr="http://schemas.openxmlformats.org/drawingml/2006/spreadsheetDrawing">
      <xdr:col>67</xdr:col>
      <xdr:colOff>101600</xdr:colOff>
      <xdr:row>73</xdr:row>
      <xdr:rowOff>112395</xdr:rowOff>
    </xdr:to>
    <xdr:sp macro="" textlink="">
      <xdr:nvSpPr>
        <xdr:cNvPr id="655" name="楕円 654"/>
        <xdr:cNvSpPr/>
      </xdr:nvSpPr>
      <xdr:spPr>
        <a:xfrm>
          <a:off x="12763500" y="125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128905</xdr:rowOff>
    </xdr:from>
    <xdr:ext cx="520700" cy="259080"/>
    <xdr:sp macro="" textlink="">
      <xdr:nvSpPr>
        <xdr:cNvPr id="656" name="テキスト ボックス 655"/>
        <xdr:cNvSpPr txBox="1"/>
      </xdr:nvSpPr>
      <xdr:spPr>
        <a:xfrm>
          <a:off x="12546965" y="123018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915" cy="217170"/>
    <xdr:sp macro="" textlink="">
      <xdr:nvSpPr>
        <xdr:cNvPr id="665" name="テキスト ボックス 664"/>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34950" cy="259080"/>
    <xdr:sp macro="" textlink="">
      <xdr:nvSpPr>
        <xdr:cNvPr id="668" name="テキスト ボックス 667"/>
        <xdr:cNvSpPr txBox="1"/>
      </xdr:nvSpPr>
      <xdr:spPr>
        <a:xfrm>
          <a:off x="12197080" y="16875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0" name="テキスト ボックス 66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72" name="テキスト ボックス 671"/>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4" name="テキスト ボックス 67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6" name="テキスト ボックス 67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48920"/>
    <xdr:sp macro="" textlink="">
      <xdr:nvSpPr>
        <xdr:cNvPr id="678" name="テキスト ボックス 677"/>
        <xdr:cNvSpPr txBox="1"/>
      </xdr:nvSpPr>
      <xdr:spPr>
        <a:xfrm>
          <a:off x="11914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56515</xdr:rowOff>
    </xdr:from>
    <xdr:to xmlns:xdr="http://schemas.openxmlformats.org/drawingml/2006/spreadsheetDrawing">
      <xdr:col>85</xdr:col>
      <xdr:colOff>126365</xdr:colOff>
      <xdr:row>98</xdr:row>
      <xdr:rowOff>83185</xdr:rowOff>
    </xdr:to>
    <xdr:cxnSp macro="">
      <xdr:nvCxnSpPr>
        <xdr:cNvPr id="680" name="直線コネクタ 679"/>
        <xdr:cNvCxnSpPr/>
      </xdr:nvCxnSpPr>
      <xdr:spPr>
        <a:xfrm flipV="1">
          <a:off x="16317595" y="15658465"/>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86995</xdr:rowOff>
    </xdr:from>
    <xdr:ext cx="469900" cy="250825"/>
    <xdr:sp macro="" textlink="">
      <xdr:nvSpPr>
        <xdr:cNvPr id="681" name="積立金最小値テキスト"/>
        <xdr:cNvSpPr txBox="1"/>
      </xdr:nvSpPr>
      <xdr:spPr>
        <a:xfrm>
          <a:off x="16370300" y="168890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82" name="直線コネクタ 681"/>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3175</xdr:rowOff>
    </xdr:from>
    <xdr:ext cx="534670" cy="259080"/>
    <xdr:sp macro="" textlink="">
      <xdr:nvSpPr>
        <xdr:cNvPr id="683" name="積立金最大値テキスト"/>
        <xdr:cNvSpPr txBox="1"/>
      </xdr:nvSpPr>
      <xdr:spPr>
        <a:xfrm>
          <a:off x="16370300" y="15433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56515</xdr:rowOff>
    </xdr:from>
    <xdr:to xmlns:xdr="http://schemas.openxmlformats.org/drawingml/2006/spreadsheetDrawing">
      <xdr:col>86</xdr:col>
      <xdr:colOff>25400</xdr:colOff>
      <xdr:row>91</xdr:row>
      <xdr:rowOff>56515</xdr:rowOff>
    </xdr:to>
    <xdr:cxnSp macro="">
      <xdr:nvCxnSpPr>
        <xdr:cNvPr id="684" name="直線コネクタ 683"/>
        <xdr:cNvCxnSpPr/>
      </xdr:nvCxnSpPr>
      <xdr:spPr>
        <a:xfrm>
          <a:off x="16230600" y="15658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92</xdr:row>
      <xdr:rowOff>8890</xdr:rowOff>
    </xdr:from>
    <xdr:to xmlns:xdr="http://schemas.openxmlformats.org/drawingml/2006/spreadsheetDrawing">
      <xdr:col>85</xdr:col>
      <xdr:colOff>127000</xdr:colOff>
      <xdr:row>94</xdr:row>
      <xdr:rowOff>6350</xdr:rowOff>
    </xdr:to>
    <xdr:cxnSp macro="">
      <xdr:nvCxnSpPr>
        <xdr:cNvPr id="685" name="直線コネクタ 684"/>
        <xdr:cNvCxnSpPr/>
      </xdr:nvCxnSpPr>
      <xdr:spPr>
        <a:xfrm>
          <a:off x="15481300" y="15782290"/>
          <a:ext cx="8382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8890</xdr:rowOff>
    </xdr:from>
    <xdr:ext cx="534670" cy="248920"/>
    <xdr:sp macro="" textlink="">
      <xdr:nvSpPr>
        <xdr:cNvPr id="686" name="積立金平均値テキスト"/>
        <xdr:cNvSpPr txBox="1"/>
      </xdr:nvSpPr>
      <xdr:spPr>
        <a:xfrm>
          <a:off x="16370300" y="1629664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30480</xdr:rowOff>
    </xdr:from>
    <xdr:to xmlns:xdr="http://schemas.openxmlformats.org/drawingml/2006/spreadsheetDrawing">
      <xdr:col>85</xdr:col>
      <xdr:colOff>177800</xdr:colOff>
      <xdr:row>95</xdr:row>
      <xdr:rowOff>132080</xdr:rowOff>
    </xdr:to>
    <xdr:sp macro="" textlink="">
      <xdr:nvSpPr>
        <xdr:cNvPr id="687" name="フローチャート: 判断 686"/>
        <xdr:cNvSpPr/>
      </xdr:nvSpPr>
      <xdr:spPr>
        <a:xfrm>
          <a:off x="162687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8890</xdr:rowOff>
    </xdr:from>
    <xdr:to xmlns:xdr="http://schemas.openxmlformats.org/drawingml/2006/spreadsheetDrawing">
      <xdr:col>81</xdr:col>
      <xdr:colOff>50800</xdr:colOff>
      <xdr:row>94</xdr:row>
      <xdr:rowOff>33655</xdr:rowOff>
    </xdr:to>
    <xdr:cxnSp macro="">
      <xdr:nvCxnSpPr>
        <xdr:cNvPr id="688" name="直線コネクタ 687"/>
        <xdr:cNvCxnSpPr/>
      </xdr:nvCxnSpPr>
      <xdr:spPr>
        <a:xfrm flipV="1">
          <a:off x="14592300" y="15782290"/>
          <a:ext cx="889000" cy="367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133350</xdr:rowOff>
    </xdr:from>
    <xdr:to xmlns:xdr="http://schemas.openxmlformats.org/drawingml/2006/spreadsheetDrawing">
      <xdr:col>81</xdr:col>
      <xdr:colOff>101600</xdr:colOff>
      <xdr:row>96</xdr:row>
      <xdr:rowOff>63500</xdr:rowOff>
    </xdr:to>
    <xdr:sp macro="" textlink="">
      <xdr:nvSpPr>
        <xdr:cNvPr id="689" name="フローチャート: 判断 688"/>
        <xdr:cNvSpPr/>
      </xdr:nvSpPr>
      <xdr:spPr>
        <a:xfrm>
          <a:off x="15430500" y="164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54610</xdr:rowOff>
    </xdr:from>
    <xdr:ext cx="520700" cy="248920"/>
    <xdr:sp macro="" textlink="">
      <xdr:nvSpPr>
        <xdr:cNvPr id="690" name="テキスト ボックス 689"/>
        <xdr:cNvSpPr txBox="1"/>
      </xdr:nvSpPr>
      <xdr:spPr>
        <a:xfrm>
          <a:off x="15213965" y="1651381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90</xdr:row>
      <xdr:rowOff>106045</xdr:rowOff>
    </xdr:from>
    <xdr:to xmlns:xdr="http://schemas.openxmlformats.org/drawingml/2006/spreadsheetDrawing">
      <xdr:col>76</xdr:col>
      <xdr:colOff>114300</xdr:colOff>
      <xdr:row>94</xdr:row>
      <xdr:rowOff>33655</xdr:rowOff>
    </xdr:to>
    <xdr:cxnSp macro="">
      <xdr:nvCxnSpPr>
        <xdr:cNvPr id="691" name="直線コネクタ 690"/>
        <xdr:cNvCxnSpPr/>
      </xdr:nvCxnSpPr>
      <xdr:spPr>
        <a:xfrm>
          <a:off x="13703300" y="15536545"/>
          <a:ext cx="889000" cy="613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72390</xdr:rowOff>
    </xdr:from>
    <xdr:to xmlns:xdr="http://schemas.openxmlformats.org/drawingml/2006/spreadsheetDrawing">
      <xdr:col>76</xdr:col>
      <xdr:colOff>165100</xdr:colOff>
      <xdr:row>96</xdr:row>
      <xdr:rowOff>2540</xdr:rowOff>
    </xdr:to>
    <xdr:sp macro="" textlink="">
      <xdr:nvSpPr>
        <xdr:cNvPr id="692" name="フローチャート: 判断 691"/>
        <xdr:cNvSpPr/>
      </xdr:nvSpPr>
      <xdr:spPr>
        <a:xfrm>
          <a:off x="14541500" y="163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165100</xdr:rowOff>
    </xdr:from>
    <xdr:ext cx="520700" cy="259080"/>
    <xdr:sp macro="" textlink="">
      <xdr:nvSpPr>
        <xdr:cNvPr id="693" name="テキスト ボックス 692"/>
        <xdr:cNvSpPr txBox="1"/>
      </xdr:nvSpPr>
      <xdr:spPr>
        <a:xfrm>
          <a:off x="14324965" y="164528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90</xdr:row>
      <xdr:rowOff>106045</xdr:rowOff>
    </xdr:from>
    <xdr:to xmlns:xdr="http://schemas.openxmlformats.org/drawingml/2006/spreadsheetDrawing">
      <xdr:col>71</xdr:col>
      <xdr:colOff>177800</xdr:colOff>
      <xdr:row>94</xdr:row>
      <xdr:rowOff>137795</xdr:rowOff>
    </xdr:to>
    <xdr:cxnSp macro="">
      <xdr:nvCxnSpPr>
        <xdr:cNvPr id="694" name="直線コネクタ 693"/>
        <xdr:cNvCxnSpPr/>
      </xdr:nvCxnSpPr>
      <xdr:spPr>
        <a:xfrm flipV="1">
          <a:off x="12814300" y="15536545"/>
          <a:ext cx="889000" cy="717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67310</xdr:rowOff>
    </xdr:from>
    <xdr:to xmlns:xdr="http://schemas.openxmlformats.org/drawingml/2006/spreadsheetDrawing">
      <xdr:col>72</xdr:col>
      <xdr:colOff>38100</xdr:colOff>
      <xdr:row>95</xdr:row>
      <xdr:rowOff>168910</xdr:rowOff>
    </xdr:to>
    <xdr:sp macro="" textlink="">
      <xdr:nvSpPr>
        <xdr:cNvPr id="695" name="フローチャート: 判断 694"/>
        <xdr:cNvSpPr/>
      </xdr:nvSpPr>
      <xdr:spPr>
        <a:xfrm>
          <a:off x="13652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160020</xdr:rowOff>
    </xdr:from>
    <xdr:ext cx="520700" cy="259080"/>
    <xdr:sp macro="" textlink="">
      <xdr:nvSpPr>
        <xdr:cNvPr id="696" name="テキスト ボックス 695"/>
        <xdr:cNvSpPr txBox="1"/>
      </xdr:nvSpPr>
      <xdr:spPr>
        <a:xfrm>
          <a:off x="13435965" y="164477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36830</xdr:rowOff>
    </xdr:from>
    <xdr:to xmlns:xdr="http://schemas.openxmlformats.org/drawingml/2006/spreadsheetDrawing">
      <xdr:col>67</xdr:col>
      <xdr:colOff>101600</xdr:colOff>
      <xdr:row>96</xdr:row>
      <xdr:rowOff>138430</xdr:rowOff>
    </xdr:to>
    <xdr:sp macro="" textlink="">
      <xdr:nvSpPr>
        <xdr:cNvPr id="697" name="フローチャート: 判断 696"/>
        <xdr:cNvSpPr/>
      </xdr:nvSpPr>
      <xdr:spPr>
        <a:xfrm>
          <a:off x="12763500" y="164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129540</xdr:rowOff>
    </xdr:from>
    <xdr:ext cx="520700" cy="259080"/>
    <xdr:sp macro="" textlink="">
      <xdr:nvSpPr>
        <xdr:cNvPr id="698" name="テキスト ボックス 697"/>
        <xdr:cNvSpPr txBox="1"/>
      </xdr:nvSpPr>
      <xdr:spPr>
        <a:xfrm>
          <a:off x="12546965" y="165887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127000</xdr:rowOff>
    </xdr:from>
    <xdr:to xmlns:xdr="http://schemas.openxmlformats.org/drawingml/2006/spreadsheetDrawing">
      <xdr:col>85</xdr:col>
      <xdr:colOff>177800</xdr:colOff>
      <xdr:row>94</xdr:row>
      <xdr:rowOff>57150</xdr:rowOff>
    </xdr:to>
    <xdr:sp macro="" textlink="">
      <xdr:nvSpPr>
        <xdr:cNvPr id="704" name="楕円 703"/>
        <xdr:cNvSpPr/>
      </xdr:nvSpPr>
      <xdr:spPr>
        <a:xfrm>
          <a:off x="16268700" y="1607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149860</xdr:rowOff>
    </xdr:from>
    <xdr:ext cx="534670" cy="259080"/>
    <xdr:sp macro="" textlink="">
      <xdr:nvSpPr>
        <xdr:cNvPr id="705" name="積立金該当値テキスト"/>
        <xdr:cNvSpPr txBox="1"/>
      </xdr:nvSpPr>
      <xdr:spPr>
        <a:xfrm>
          <a:off x="16370300" y="15923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129540</xdr:rowOff>
    </xdr:from>
    <xdr:to xmlns:xdr="http://schemas.openxmlformats.org/drawingml/2006/spreadsheetDrawing">
      <xdr:col>81</xdr:col>
      <xdr:colOff>101600</xdr:colOff>
      <xdr:row>92</xdr:row>
      <xdr:rowOff>59690</xdr:rowOff>
    </xdr:to>
    <xdr:sp macro="" textlink="">
      <xdr:nvSpPr>
        <xdr:cNvPr id="706" name="楕円 705"/>
        <xdr:cNvSpPr/>
      </xdr:nvSpPr>
      <xdr:spPr>
        <a:xfrm>
          <a:off x="15430500" y="157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76200</xdr:rowOff>
    </xdr:from>
    <xdr:ext cx="520700" cy="250190"/>
    <xdr:sp macro="" textlink="">
      <xdr:nvSpPr>
        <xdr:cNvPr id="707" name="テキスト ボックス 706"/>
        <xdr:cNvSpPr txBox="1"/>
      </xdr:nvSpPr>
      <xdr:spPr>
        <a:xfrm>
          <a:off x="15213965" y="1550670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154940</xdr:rowOff>
    </xdr:from>
    <xdr:to xmlns:xdr="http://schemas.openxmlformats.org/drawingml/2006/spreadsheetDrawing">
      <xdr:col>76</xdr:col>
      <xdr:colOff>165100</xdr:colOff>
      <xdr:row>94</xdr:row>
      <xdr:rowOff>84455</xdr:rowOff>
    </xdr:to>
    <xdr:sp macro="" textlink="">
      <xdr:nvSpPr>
        <xdr:cNvPr id="708" name="楕円 707"/>
        <xdr:cNvSpPr/>
      </xdr:nvSpPr>
      <xdr:spPr>
        <a:xfrm>
          <a:off x="14541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100965</xdr:rowOff>
    </xdr:from>
    <xdr:ext cx="520700" cy="248285"/>
    <xdr:sp macro="" textlink="">
      <xdr:nvSpPr>
        <xdr:cNvPr id="709" name="テキスト ボックス 708"/>
        <xdr:cNvSpPr txBox="1"/>
      </xdr:nvSpPr>
      <xdr:spPr>
        <a:xfrm>
          <a:off x="14324965" y="1587436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90</xdr:row>
      <xdr:rowOff>55245</xdr:rowOff>
    </xdr:from>
    <xdr:to xmlns:xdr="http://schemas.openxmlformats.org/drawingml/2006/spreadsheetDrawing">
      <xdr:col>72</xdr:col>
      <xdr:colOff>38100</xdr:colOff>
      <xdr:row>90</xdr:row>
      <xdr:rowOff>156845</xdr:rowOff>
    </xdr:to>
    <xdr:sp macro="" textlink="">
      <xdr:nvSpPr>
        <xdr:cNvPr id="710" name="楕円 709"/>
        <xdr:cNvSpPr/>
      </xdr:nvSpPr>
      <xdr:spPr>
        <a:xfrm>
          <a:off x="13652500" y="154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89</xdr:row>
      <xdr:rowOff>1905</xdr:rowOff>
    </xdr:from>
    <xdr:ext cx="520700" cy="259080"/>
    <xdr:sp macro="" textlink="">
      <xdr:nvSpPr>
        <xdr:cNvPr id="711" name="テキスト ボックス 710"/>
        <xdr:cNvSpPr txBox="1"/>
      </xdr:nvSpPr>
      <xdr:spPr>
        <a:xfrm>
          <a:off x="13435965" y="152609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86995</xdr:rowOff>
    </xdr:from>
    <xdr:to xmlns:xdr="http://schemas.openxmlformats.org/drawingml/2006/spreadsheetDrawing">
      <xdr:col>67</xdr:col>
      <xdr:colOff>101600</xdr:colOff>
      <xdr:row>95</xdr:row>
      <xdr:rowOff>17780</xdr:rowOff>
    </xdr:to>
    <xdr:sp macro="" textlink="">
      <xdr:nvSpPr>
        <xdr:cNvPr id="712" name="楕円 711"/>
        <xdr:cNvSpPr/>
      </xdr:nvSpPr>
      <xdr:spPr>
        <a:xfrm>
          <a:off x="12763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33655</xdr:rowOff>
    </xdr:from>
    <xdr:ext cx="520700" cy="258445"/>
    <xdr:sp macro="" textlink="">
      <xdr:nvSpPr>
        <xdr:cNvPr id="713" name="テキスト ボックス 712"/>
        <xdr:cNvSpPr txBox="1"/>
      </xdr:nvSpPr>
      <xdr:spPr>
        <a:xfrm>
          <a:off x="12546965" y="1597850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915" cy="217170"/>
    <xdr:sp macro="" textlink="">
      <xdr:nvSpPr>
        <xdr:cNvPr id="722" name="テキスト ボックス 721"/>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4" name="直線コネクタ 72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34950" cy="259080"/>
    <xdr:sp macro="" textlink="">
      <xdr:nvSpPr>
        <xdr:cNvPr id="725" name="テキスト ボックス 724"/>
        <xdr:cNvSpPr txBox="1"/>
      </xdr:nvSpPr>
      <xdr:spPr>
        <a:xfrm>
          <a:off x="18039080" y="6588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6" name="直線コネクタ 72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53390" cy="259080"/>
    <xdr:sp macro="" textlink="">
      <xdr:nvSpPr>
        <xdr:cNvPr id="727" name="テキスト ボックス 726"/>
        <xdr:cNvSpPr txBox="1"/>
      </xdr:nvSpPr>
      <xdr:spPr>
        <a:xfrm>
          <a:off x="17820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8" name="直線コネクタ 72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53390" cy="248920"/>
    <xdr:sp macro="" textlink="">
      <xdr:nvSpPr>
        <xdr:cNvPr id="729" name="テキスト ボックス 728"/>
        <xdr:cNvSpPr txBox="1"/>
      </xdr:nvSpPr>
      <xdr:spPr>
        <a:xfrm>
          <a:off x="17820640" y="5826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0" name="直線コネクタ 72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53390" cy="259080"/>
    <xdr:sp macro="" textlink="">
      <xdr:nvSpPr>
        <xdr:cNvPr id="731" name="テキスト ボックス 730"/>
        <xdr:cNvSpPr txBox="1"/>
      </xdr:nvSpPr>
      <xdr:spPr>
        <a:xfrm>
          <a:off x="17820640" y="544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2" name="直線コネクタ 73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3" name="テキスト ボックス 732"/>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48920"/>
    <xdr:sp macro="" textlink="">
      <xdr:nvSpPr>
        <xdr:cNvPr id="735" name="テキスト ボックス 734"/>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41910</xdr:rowOff>
    </xdr:from>
    <xdr:to xmlns:xdr="http://schemas.openxmlformats.org/drawingml/2006/spreadsheetDrawing">
      <xdr:col>116</xdr:col>
      <xdr:colOff>62865</xdr:colOff>
      <xdr:row>39</xdr:row>
      <xdr:rowOff>44450</xdr:rowOff>
    </xdr:to>
    <xdr:cxnSp macro="">
      <xdr:nvCxnSpPr>
        <xdr:cNvPr id="737" name="直線コネクタ 736"/>
        <xdr:cNvCxnSpPr/>
      </xdr:nvCxnSpPr>
      <xdr:spPr>
        <a:xfrm flipV="1">
          <a:off x="22159595" y="535686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8"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9" name="直線コネクタ 73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160020</xdr:rowOff>
    </xdr:from>
    <xdr:ext cx="534670" cy="259080"/>
    <xdr:sp macro="" textlink="">
      <xdr:nvSpPr>
        <xdr:cNvPr id="740" name="投資及び出資金最大値テキスト"/>
        <xdr:cNvSpPr txBox="1"/>
      </xdr:nvSpPr>
      <xdr:spPr>
        <a:xfrm>
          <a:off x="22212300" y="513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41910</xdr:rowOff>
    </xdr:from>
    <xdr:to xmlns:xdr="http://schemas.openxmlformats.org/drawingml/2006/spreadsheetDrawing">
      <xdr:col>116</xdr:col>
      <xdr:colOff>152400</xdr:colOff>
      <xdr:row>31</xdr:row>
      <xdr:rowOff>41910</xdr:rowOff>
    </xdr:to>
    <xdr:cxnSp macro="">
      <xdr:nvCxnSpPr>
        <xdr:cNvPr id="741" name="直線コネクタ 740"/>
        <xdr:cNvCxnSpPr/>
      </xdr:nvCxnSpPr>
      <xdr:spPr>
        <a:xfrm>
          <a:off x="22072600" y="535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2" name="直線コネクタ 74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30480</xdr:rowOff>
    </xdr:from>
    <xdr:ext cx="469900" cy="250190"/>
    <xdr:sp macro="" textlink="">
      <xdr:nvSpPr>
        <xdr:cNvPr id="743" name="投資及び出資金平均値テキスト"/>
        <xdr:cNvSpPr txBox="1"/>
      </xdr:nvSpPr>
      <xdr:spPr>
        <a:xfrm>
          <a:off x="22212300" y="620268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7620</xdr:rowOff>
    </xdr:from>
    <xdr:to xmlns:xdr="http://schemas.openxmlformats.org/drawingml/2006/spreadsheetDrawing">
      <xdr:col>116</xdr:col>
      <xdr:colOff>114300</xdr:colOff>
      <xdr:row>37</xdr:row>
      <xdr:rowOff>109220</xdr:rowOff>
    </xdr:to>
    <xdr:sp macro="" textlink="">
      <xdr:nvSpPr>
        <xdr:cNvPr id="744" name="フローチャート: 判断 743"/>
        <xdr:cNvSpPr/>
      </xdr:nvSpPr>
      <xdr:spPr>
        <a:xfrm>
          <a:off x="221107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5" name="直線コネクタ 74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129540</xdr:rowOff>
    </xdr:from>
    <xdr:to xmlns:xdr="http://schemas.openxmlformats.org/drawingml/2006/spreadsheetDrawing">
      <xdr:col>112</xdr:col>
      <xdr:colOff>38100</xdr:colOff>
      <xdr:row>37</xdr:row>
      <xdr:rowOff>59690</xdr:rowOff>
    </xdr:to>
    <xdr:sp macro="" textlink="">
      <xdr:nvSpPr>
        <xdr:cNvPr id="746" name="フローチャート: 判断 745"/>
        <xdr:cNvSpPr/>
      </xdr:nvSpPr>
      <xdr:spPr>
        <a:xfrm>
          <a:off x="21272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76200</xdr:rowOff>
    </xdr:from>
    <xdr:ext cx="455930" cy="250190"/>
    <xdr:sp macro="" textlink="">
      <xdr:nvSpPr>
        <xdr:cNvPr id="747" name="テキスト ボックス 746"/>
        <xdr:cNvSpPr txBox="1"/>
      </xdr:nvSpPr>
      <xdr:spPr>
        <a:xfrm>
          <a:off x="21088350" y="6076950"/>
          <a:ext cx="4559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8" name="直線コネクタ 74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112395</xdr:rowOff>
    </xdr:from>
    <xdr:to xmlns:xdr="http://schemas.openxmlformats.org/drawingml/2006/spreadsheetDrawing">
      <xdr:col>107</xdr:col>
      <xdr:colOff>101600</xdr:colOff>
      <xdr:row>37</xdr:row>
      <xdr:rowOff>42545</xdr:rowOff>
    </xdr:to>
    <xdr:sp macro="" textlink="">
      <xdr:nvSpPr>
        <xdr:cNvPr id="749" name="フローチャート: 判断 748"/>
        <xdr:cNvSpPr/>
      </xdr:nvSpPr>
      <xdr:spPr>
        <a:xfrm>
          <a:off x="2038350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59055</xdr:rowOff>
    </xdr:from>
    <xdr:ext cx="455930" cy="259080"/>
    <xdr:sp macro="" textlink="">
      <xdr:nvSpPr>
        <xdr:cNvPr id="750" name="テキスト ボックス 749"/>
        <xdr:cNvSpPr txBox="1"/>
      </xdr:nvSpPr>
      <xdr:spPr>
        <a:xfrm>
          <a:off x="20199350" y="605980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1" name="直線コネクタ 75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115570</xdr:rowOff>
    </xdr:from>
    <xdr:to xmlns:xdr="http://schemas.openxmlformats.org/drawingml/2006/spreadsheetDrawing">
      <xdr:col>102</xdr:col>
      <xdr:colOff>165100</xdr:colOff>
      <xdr:row>37</xdr:row>
      <xdr:rowOff>45720</xdr:rowOff>
    </xdr:to>
    <xdr:sp macro="" textlink="">
      <xdr:nvSpPr>
        <xdr:cNvPr id="752" name="フローチャート: 判断 751"/>
        <xdr:cNvSpPr/>
      </xdr:nvSpPr>
      <xdr:spPr>
        <a:xfrm>
          <a:off x="19494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62230</xdr:rowOff>
    </xdr:from>
    <xdr:ext cx="455930" cy="259080"/>
    <xdr:sp macro="" textlink="">
      <xdr:nvSpPr>
        <xdr:cNvPr id="753" name="テキスト ボックス 752"/>
        <xdr:cNvSpPr txBox="1"/>
      </xdr:nvSpPr>
      <xdr:spPr>
        <a:xfrm>
          <a:off x="19310350" y="606298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125095</xdr:rowOff>
    </xdr:from>
    <xdr:to xmlns:xdr="http://schemas.openxmlformats.org/drawingml/2006/spreadsheetDrawing">
      <xdr:col>98</xdr:col>
      <xdr:colOff>38100</xdr:colOff>
      <xdr:row>37</xdr:row>
      <xdr:rowOff>55245</xdr:rowOff>
    </xdr:to>
    <xdr:sp macro="" textlink="">
      <xdr:nvSpPr>
        <xdr:cNvPr id="754" name="フローチャート: 判断 753"/>
        <xdr:cNvSpPr/>
      </xdr:nvSpPr>
      <xdr:spPr>
        <a:xfrm>
          <a:off x="18605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71755</xdr:rowOff>
    </xdr:from>
    <xdr:ext cx="455930" cy="259080"/>
    <xdr:sp macro="" textlink="">
      <xdr:nvSpPr>
        <xdr:cNvPr id="755" name="テキスト ボックス 754"/>
        <xdr:cNvSpPr txBox="1"/>
      </xdr:nvSpPr>
      <xdr:spPr>
        <a:xfrm>
          <a:off x="18421350" y="607250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2"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35585" cy="251460"/>
    <xdr:sp macro="" textlink="">
      <xdr:nvSpPr>
        <xdr:cNvPr id="764" name="テキスト ボックス 763"/>
        <xdr:cNvSpPr txBox="1"/>
      </xdr:nvSpPr>
      <xdr:spPr>
        <a:xfrm>
          <a:off x="21198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35585" cy="251460"/>
    <xdr:sp macro="" textlink="">
      <xdr:nvSpPr>
        <xdr:cNvPr id="766" name="テキスト ボックス 765"/>
        <xdr:cNvSpPr txBox="1"/>
      </xdr:nvSpPr>
      <xdr:spPr>
        <a:xfrm>
          <a:off x="20309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35585" cy="251460"/>
    <xdr:sp macro="" textlink="">
      <xdr:nvSpPr>
        <xdr:cNvPr id="768" name="テキスト ボックス 767"/>
        <xdr:cNvSpPr txBox="1"/>
      </xdr:nvSpPr>
      <xdr:spPr>
        <a:xfrm>
          <a:off x="19420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35585" cy="251460"/>
    <xdr:sp macro="" textlink="">
      <xdr:nvSpPr>
        <xdr:cNvPr id="770" name="テキスト ボックス 769"/>
        <xdr:cNvSpPr txBox="1"/>
      </xdr:nvSpPr>
      <xdr:spPr>
        <a:xfrm>
          <a:off x="18531840" y="6772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915" cy="217170"/>
    <xdr:sp macro="" textlink="">
      <xdr:nvSpPr>
        <xdr:cNvPr id="779" name="テキスト ボックス 778"/>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34950" cy="259080"/>
    <xdr:sp macro="" textlink="">
      <xdr:nvSpPr>
        <xdr:cNvPr id="782" name="テキスト ボックス 781"/>
        <xdr:cNvSpPr txBox="1"/>
      </xdr:nvSpPr>
      <xdr:spPr>
        <a:xfrm>
          <a:off x="18039080" y="10017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48920"/>
    <xdr:sp macro="" textlink="">
      <xdr:nvSpPr>
        <xdr:cNvPr id="786" name="テキスト ボックス 785"/>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48920"/>
    <xdr:sp macro="" textlink="">
      <xdr:nvSpPr>
        <xdr:cNvPr id="792" name="テキスト ボックス 791"/>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116205</xdr:rowOff>
    </xdr:from>
    <xdr:to xmlns:xdr="http://schemas.openxmlformats.org/drawingml/2006/spreadsheetDrawing">
      <xdr:col>116</xdr:col>
      <xdr:colOff>62865</xdr:colOff>
      <xdr:row>59</xdr:row>
      <xdr:rowOff>27940</xdr:rowOff>
    </xdr:to>
    <xdr:cxnSp macro="">
      <xdr:nvCxnSpPr>
        <xdr:cNvPr id="794" name="直線コネクタ 793"/>
        <xdr:cNvCxnSpPr/>
      </xdr:nvCxnSpPr>
      <xdr:spPr>
        <a:xfrm flipV="1">
          <a:off x="22159595" y="8688705"/>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31750</xdr:rowOff>
    </xdr:from>
    <xdr:ext cx="378460" cy="248920"/>
    <xdr:sp macro="" textlink="">
      <xdr:nvSpPr>
        <xdr:cNvPr id="795" name="貸付金最小値テキスト"/>
        <xdr:cNvSpPr txBox="1"/>
      </xdr:nvSpPr>
      <xdr:spPr>
        <a:xfrm>
          <a:off x="22212300" y="101473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27940</xdr:rowOff>
    </xdr:from>
    <xdr:to xmlns:xdr="http://schemas.openxmlformats.org/drawingml/2006/spreadsheetDrawing">
      <xdr:col>116</xdr:col>
      <xdr:colOff>152400</xdr:colOff>
      <xdr:row>59</xdr:row>
      <xdr:rowOff>27940</xdr:rowOff>
    </xdr:to>
    <xdr:cxnSp macro="">
      <xdr:nvCxnSpPr>
        <xdr:cNvPr id="796" name="直線コネクタ 795"/>
        <xdr:cNvCxnSpPr/>
      </xdr:nvCxnSpPr>
      <xdr:spPr>
        <a:xfrm>
          <a:off x="220726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63500</xdr:rowOff>
    </xdr:from>
    <xdr:ext cx="534670" cy="251460"/>
    <xdr:sp macro="" textlink="">
      <xdr:nvSpPr>
        <xdr:cNvPr id="797" name="貸付金最大値テキスト"/>
        <xdr:cNvSpPr txBox="1"/>
      </xdr:nvSpPr>
      <xdr:spPr>
        <a:xfrm>
          <a:off x="22212300" y="8464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116205</xdr:rowOff>
    </xdr:from>
    <xdr:to xmlns:xdr="http://schemas.openxmlformats.org/drawingml/2006/spreadsheetDrawing">
      <xdr:col>116</xdr:col>
      <xdr:colOff>152400</xdr:colOff>
      <xdr:row>50</xdr:row>
      <xdr:rowOff>116205</xdr:rowOff>
    </xdr:to>
    <xdr:cxnSp macro="">
      <xdr:nvCxnSpPr>
        <xdr:cNvPr id="798" name="直線コネクタ 797"/>
        <xdr:cNvCxnSpPr/>
      </xdr:nvCxnSpPr>
      <xdr:spPr>
        <a:xfrm>
          <a:off x="22072600" y="8688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55</xdr:row>
      <xdr:rowOff>105410</xdr:rowOff>
    </xdr:from>
    <xdr:to xmlns:xdr="http://schemas.openxmlformats.org/drawingml/2006/spreadsheetDrawing">
      <xdr:col>116</xdr:col>
      <xdr:colOff>63500</xdr:colOff>
      <xdr:row>55</xdr:row>
      <xdr:rowOff>111125</xdr:rowOff>
    </xdr:to>
    <xdr:cxnSp macro="">
      <xdr:nvCxnSpPr>
        <xdr:cNvPr id="799" name="直線コネクタ 798"/>
        <xdr:cNvCxnSpPr/>
      </xdr:nvCxnSpPr>
      <xdr:spPr>
        <a:xfrm flipV="1">
          <a:off x="21323300" y="95351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8255</xdr:rowOff>
    </xdr:from>
    <xdr:ext cx="469900" cy="249555"/>
    <xdr:sp macro="" textlink="">
      <xdr:nvSpPr>
        <xdr:cNvPr id="800" name="貸付金平均値テキスト"/>
        <xdr:cNvSpPr txBox="1"/>
      </xdr:nvSpPr>
      <xdr:spPr>
        <a:xfrm>
          <a:off x="22212300" y="978090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29845</xdr:rowOff>
    </xdr:from>
    <xdr:to xmlns:xdr="http://schemas.openxmlformats.org/drawingml/2006/spreadsheetDrawing">
      <xdr:col>116</xdr:col>
      <xdr:colOff>114300</xdr:colOff>
      <xdr:row>57</xdr:row>
      <xdr:rowOff>132080</xdr:rowOff>
    </xdr:to>
    <xdr:sp macro="" textlink="">
      <xdr:nvSpPr>
        <xdr:cNvPr id="801" name="フローチャート: 判断 800"/>
        <xdr:cNvSpPr/>
      </xdr:nvSpPr>
      <xdr:spPr>
        <a:xfrm>
          <a:off x="221107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105410</xdr:rowOff>
    </xdr:from>
    <xdr:to xmlns:xdr="http://schemas.openxmlformats.org/drawingml/2006/spreadsheetDrawing">
      <xdr:col>111</xdr:col>
      <xdr:colOff>177800</xdr:colOff>
      <xdr:row>55</xdr:row>
      <xdr:rowOff>111125</xdr:rowOff>
    </xdr:to>
    <xdr:cxnSp macro="">
      <xdr:nvCxnSpPr>
        <xdr:cNvPr id="802" name="直線コネクタ 801"/>
        <xdr:cNvCxnSpPr/>
      </xdr:nvCxnSpPr>
      <xdr:spPr>
        <a:xfrm>
          <a:off x="20434300" y="95351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34925</xdr:rowOff>
    </xdr:from>
    <xdr:to xmlns:xdr="http://schemas.openxmlformats.org/drawingml/2006/spreadsheetDrawing">
      <xdr:col>112</xdr:col>
      <xdr:colOff>38100</xdr:colOff>
      <xdr:row>57</xdr:row>
      <xdr:rowOff>136525</xdr:rowOff>
    </xdr:to>
    <xdr:sp macro="" textlink="">
      <xdr:nvSpPr>
        <xdr:cNvPr id="803" name="フローチャート: 判断 802"/>
        <xdr:cNvSpPr/>
      </xdr:nvSpPr>
      <xdr:spPr>
        <a:xfrm>
          <a:off x="21272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127635</xdr:rowOff>
    </xdr:from>
    <xdr:ext cx="455930" cy="259080"/>
    <xdr:sp macro="" textlink="">
      <xdr:nvSpPr>
        <xdr:cNvPr id="804" name="テキスト ボックス 803"/>
        <xdr:cNvSpPr txBox="1"/>
      </xdr:nvSpPr>
      <xdr:spPr>
        <a:xfrm>
          <a:off x="21088350" y="990028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34925</xdr:rowOff>
    </xdr:from>
    <xdr:to xmlns:xdr="http://schemas.openxmlformats.org/drawingml/2006/spreadsheetDrawing">
      <xdr:col>107</xdr:col>
      <xdr:colOff>50800</xdr:colOff>
      <xdr:row>55</xdr:row>
      <xdr:rowOff>105410</xdr:rowOff>
    </xdr:to>
    <xdr:cxnSp macro="">
      <xdr:nvCxnSpPr>
        <xdr:cNvPr id="805" name="直線コネクタ 804"/>
        <xdr:cNvCxnSpPr/>
      </xdr:nvCxnSpPr>
      <xdr:spPr>
        <a:xfrm>
          <a:off x="19545300" y="9293225"/>
          <a:ext cx="8890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25400</xdr:rowOff>
    </xdr:from>
    <xdr:to xmlns:xdr="http://schemas.openxmlformats.org/drawingml/2006/spreadsheetDrawing">
      <xdr:col>107</xdr:col>
      <xdr:colOff>101600</xdr:colOff>
      <xdr:row>57</xdr:row>
      <xdr:rowOff>127000</xdr:rowOff>
    </xdr:to>
    <xdr:sp macro="" textlink="">
      <xdr:nvSpPr>
        <xdr:cNvPr id="806" name="フローチャート: 判断 805"/>
        <xdr:cNvSpPr/>
      </xdr:nvSpPr>
      <xdr:spPr>
        <a:xfrm>
          <a:off x="2038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118110</xdr:rowOff>
    </xdr:from>
    <xdr:ext cx="455930" cy="259080"/>
    <xdr:sp macro="" textlink="">
      <xdr:nvSpPr>
        <xdr:cNvPr id="807" name="テキスト ボックス 806"/>
        <xdr:cNvSpPr txBox="1"/>
      </xdr:nvSpPr>
      <xdr:spPr>
        <a:xfrm>
          <a:off x="20199350" y="9890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34925</xdr:rowOff>
    </xdr:from>
    <xdr:to xmlns:xdr="http://schemas.openxmlformats.org/drawingml/2006/spreadsheetDrawing">
      <xdr:col>102</xdr:col>
      <xdr:colOff>114300</xdr:colOff>
      <xdr:row>54</xdr:row>
      <xdr:rowOff>95885</xdr:rowOff>
    </xdr:to>
    <xdr:cxnSp macro="">
      <xdr:nvCxnSpPr>
        <xdr:cNvPr id="808" name="直線コネクタ 807"/>
        <xdr:cNvCxnSpPr/>
      </xdr:nvCxnSpPr>
      <xdr:spPr>
        <a:xfrm flipV="1">
          <a:off x="18656300" y="929322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635</xdr:rowOff>
    </xdr:from>
    <xdr:to xmlns:xdr="http://schemas.openxmlformats.org/drawingml/2006/spreadsheetDrawing">
      <xdr:col>102</xdr:col>
      <xdr:colOff>165100</xdr:colOff>
      <xdr:row>57</xdr:row>
      <xdr:rowOff>102235</xdr:rowOff>
    </xdr:to>
    <xdr:sp macro="" textlink="">
      <xdr:nvSpPr>
        <xdr:cNvPr id="809" name="フローチャート: 判断 808"/>
        <xdr:cNvSpPr/>
      </xdr:nvSpPr>
      <xdr:spPr>
        <a:xfrm>
          <a:off x="19494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93345</xdr:rowOff>
    </xdr:from>
    <xdr:ext cx="455930" cy="259080"/>
    <xdr:sp macro="" textlink="">
      <xdr:nvSpPr>
        <xdr:cNvPr id="810" name="テキスト ボックス 809"/>
        <xdr:cNvSpPr txBox="1"/>
      </xdr:nvSpPr>
      <xdr:spPr>
        <a:xfrm>
          <a:off x="19310350" y="986599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2540</xdr:rowOff>
    </xdr:from>
    <xdr:to xmlns:xdr="http://schemas.openxmlformats.org/drawingml/2006/spreadsheetDrawing">
      <xdr:col>98</xdr:col>
      <xdr:colOff>38100</xdr:colOff>
      <xdr:row>57</xdr:row>
      <xdr:rowOff>104140</xdr:rowOff>
    </xdr:to>
    <xdr:sp macro="" textlink="">
      <xdr:nvSpPr>
        <xdr:cNvPr id="811" name="フローチャート: 判断 810"/>
        <xdr:cNvSpPr/>
      </xdr:nvSpPr>
      <xdr:spPr>
        <a:xfrm>
          <a:off x="186055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95250</xdr:rowOff>
    </xdr:from>
    <xdr:ext cx="455930" cy="259080"/>
    <xdr:sp macro="" textlink="">
      <xdr:nvSpPr>
        <xdr:cNvPr id="812" name="テキスト ボックス 811"/>
        <xdr:cNvSpPr txBox="1"/>
      </xdr:nvSpPr>
      <xdr:spPr>
        <a:xfrm>
          <a:off x="18421350" y="986790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54610</xdr:rowOff>
    </xdr:from>
    <xdr:to xmlns:xdr="http://schemas.openxmlformats.org/drawingml/2006/spreadsheetDrawing">
      <xdr:col>116</xdr:col>
      <xdr:colOff>114300</xdr:colOff>
      <xdr:row>55</xdr:row>
      <xdr:rowOff>156210</xdr:rowOff>
    </xdr:to>
    <xdr:sp macro="" textlink="">
      <xdr:nvSpPr>
        <xdr:cNvPr id="818" name="楕円 817"/>
        <xdr:cNvSpPr/>
      </xdr:nvSpPr>
      <xdr:spPr>
        <a:xfrm>
          <a:off x="221107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77470</xdr:rowOff>
    </xdr:from>
    <xdr:ext cx="534670" cy="248920"/>
    <xdr:sp macro="" textlink="">
      <xdr:nvSpPr>
        <xdr:cNvPr id="819" name="貸付金該当値テキスト"/>
        <xdr:cNvSpPr txBox="1"/>
      </xdr:nvSpPr>
      <xdr:spPr>
        <a:xfrm>
          <a:off x="22212300" y="93357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60325</xdr:rowOff>
    </xdr:from>
    <xdr:to xmlns:xdr="http://schemas.openxmlformats.org/drawingml/2006/spreadsheetDrawing">
      <xdr:col>112</xdr:col>
      <xdr:colOff>38100</xdr:colOff>
      <xdr:row>55</xdr:row>
      <xdr:rowOff>161925</xdr:rowOff>
    </xdr:to>
    <xdr:sp macro="" textlink="">
      <xdr:nvSpPr>
        <xdr:cNvPr id="820" name="楕円 819"/>
        <xdr:cNvSpPr/>
      </xdr:nvSpPr>
      <xdr:spPr>
        <a:xfrm>
          <a:off x="212725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54</xdr:row>
      <xdr:rowOff>6985</xdr:rowOff>
    </xdr:from>
    <xdr:ext cx="520700" cy="250825"/>
    <xdr:sp macro="" textlink="">
      <xdr:nvSpPr>
        <xdr:cNvPr id="821" name="テキスト ボックス 820"/>
        <xdr:cNvSpPr txBox="1"/>
      </xdr:nvSpPr>
      <xdr:spPr>
        <a:xfrm>
          <a:off x="21055965" y="926528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55</xdr:row>
      <xdr:rowOff>54610</xdr:rowOff>
    </xdr:from>
    <xdr:to xmlns:xdr="http://schemas.openxmlformats.org/drawingml/2006/spreadsheetDrawing">
      <xdr:col>107</xdr:col>
      <xdr:colOff>101600</xdr:colOff>
      <xdr:row>55</xdr:row>
      <xdr:rowOff>156210</xdr:rowOff>
    </xdr:to>
    <xdr:sp macro="" textlink="">
      <xdr:nvSpPr>
        <xdr:cNvPr id="822" name="楕円 821"/>
        <xdr:cNvSpPr/>
      </xdr:nvSpPr>
      <xdr:spPr>
        <a:xfrm>
          <a:off x="20383500" y="948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1270</xdr:rowOff>
    </xdr:from>
    <xdr:ext cx="520700" cy="259080"/>
    <xdr:sp macro="" textlink="">
      <xdr:nvSpPr>
        <xdr:cNvPr id="823" name="テキスト ボックス 822"/>
        <xdr:cNvSpPr txBox="1"/>
      </xdr:nvSpPr>
      <xdr:spPr>
        <a:xfrm>
          <a:off x="20166965" y="92595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53</xdr:row>
      <xdr:rowOff>155575</xdr:rowOff>
    </xdr:from>
    <xdr:to xmlns:xdr="http://schemas.openxmlformats.org/drawingml/2006/spreadsheetDrawing">
      <xdr:col>102</xdr:col>
      <xdr:colOff>165100</xdr:colOff>
      <xdr:row>54</xdr:row>
      <xdr:rowOff>86360</xdr:rowOff>
    </xdr:to>
    <xdr:sp macro="" textlink="">
      <xdr:nvSpPr>
        <xdr:cNvPr id="824" name="楕円 823"/>
        <xdr:cNvSpPr/>
      </xdr:nvSpPr>
      <xdr:spPr>
        <a:xfrm>
          <a:off x="19494500" y="9242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52</xdr:row>
      <xdr:rowOff>102235</xdr:rowOff>
    </xdr:from>
    <xdr:ext cx="520700" cy="258445"/>
    <xdr:sp macro="" textlink="">
      <xdr:nvSpPr>
        <xdr:cNvPr id="825" name="テキスト ボックス 824"/>
        <xdr:cNvSpPr txBox="1"/>
      </xdr:nvSpPr>
      <xdr:spPr>
        <a:xfrm>
          <a:off x="19277965" y="90176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45085</xdr:rowOff>
    </xdr:from>
    <xdr:to xmlns:xdr="http://schemas.openxmlformats.org/drawingml/2006/spreadsheetDrawing">
      <xdr:col>98</xdr:col>
      <xdr:colOff>38100</xdr:colOff>
      <xdr:row>54</xdr:row>
      <xdr:rowOff>146685</xdr:rowOff>
    </xdr:to>
    <xdr:sp macro="" textlink="">
      <xdr:nvSpPr>
        <xdr:cNvPr id="826" name="楕円 825"/>
        <xdr:cNvSpPr/>
      </xdr:nvSpPr>
      <xdr:spPr>
        <a:xfrm>
          <a:off x="18605500" y="93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52</xdr:row>
      <xdr:rowOff>163195</xdr:rowOff>
    </xdr:from>
    <xdr:ext cx="520700" cy="259080"/>
    <xdr:sp macro="" textlink="">
      <xdr:nvSpPr>
        <xdr:cNvPr id="827" name="テキスト ボックス 826"/>
        <xdr:cNvSpPr txBox="1"/>
      </xdr:nvSpPr>
      <xdr:spPr>
        <a:xfrm>
          <a:off x="18388965" y="90785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5915" cy="217170"/>
    <xdr:sp macro="" textlink="">
      <xdr:nvSpPr>
        <xdr:cNvPr id="836" name="テキスト ボックス 835"/>
        <xdr:cNvSpPr txBox="1"/>
      </xdr:nvSpPr>
      <xdr:spPr>
        <a:xfrm>
          <a:off x="18249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48920"/>
    <xdr:sp macro="" textlink="">
      <xdr:nvSpPr>
        <xdr:cNvPr id="838" name="テキスト ボックス 837"/>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0" name="テキスト ボックス 83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2" name="テキスト ボックス 84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3" name="直線コネクタ 84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48920"/>
    <xdr:sp macro="" textlink="">
      <xdr:nvSpPr>
        <xdr:cNvPr id="844" name="テキスト ボックス 843"/>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6" name="テキスト ボックス 845"/>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48" name="テキスト ボックス 847"/>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48920"/>
    <xdr:sp macro="" textlink="">
      <xdr:nvSpPr>
        <xdr:cNvPr id="850" name="テキスト ボックス 849"/>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142240</xdr:rowOff>
    </xdr:from>
    <xdr:to xmlns:xdr="http://schemas.openxmlformats.org/drawingml/2006/spreadsheetDrawing">
      <xdr:col>116</xdr:col>
      <xdr:colOff>62865</xdr:colOff>
      <xdr:row>78</xdr:row>
      <xdr:rowOff>151765</xdr:rowOff>
    </xdr:to>
    <xdr:cxnSp macro="">
      <xdr:nvCxnSpPr>
        <xdr:cNvPr id="852" name="直線コネクタ 851"/>
        <xdr:cNvCxnSpPr/>
      </xdr:nvCxnSpPr>
      <xdr:spPr>
        <a:xfrm flipV="1">
          <a:off x="22159595" y="1231519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155575</xdr:rowOff>
    </xdr:from>
    <xdr:ext cx="534670" cy="250825"/>
    <xdr:sp macro="" textlink="">
      <xdr:nvSpPr>
        <xdr:cNvPr id="853" name="繰出金最小値テキスト"/>
        <xdr:cNvSpPr txBox="1"/>
      </xdr:nvSpPr>
      <xdr:spPr>
        <a:xfrm>
          <a:off x="22212300" y="135286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151765</xdr:rowOff>
    </xdr:from>
    <xdr:to xmlns:xdr="http://schemas.openxmlformats.org/drawingml/2006/spreadsheetDrawing">
      <xdr:col>116</xdr:col>
      <xdr:colOff>152400</xdr:colOff>
      <xdr:row>78</xdr:row>
      <xdr:rowOff>151765</xdr:rowOff>
    </xdr:to>
    <xdr:cxnSp macro="">
      <xdr:nvCxnSpPr>
        <xdr:cNvPr id="854" name="直線コネクタ 853"/>
        <xdr:cNvCxnSpPr/>
      </xdr:nvCxnSpPr>
      <xdr:spPr>
        <a:xfrm>
          <a:off x="22072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88900</xdr:rowOff>
    </xdr:from>
    <xdr:ext cx="534670" cy="248920"/>
    <xdr:sp macro="" textlink="">
      <xdr:nvSpPr>
        <xdr:cNvPr id="855" name="繰出金最大値テキスト"/>
        <xdr:cNvSpPr txBox="1"/>
      </xdr:nvSpPr>
      <xdr:spPr>
        <a:xfrm>
          <a:off x="22212300" y="120904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142240</xdr:rowOff>
    </xdr:from>
    <xdr:to xmlns:xdr="http://schemas.openxmlformats.org/drawingml/2006/spreadsheetDrawing">
      <xdr:col>116</xdr:col>
      <xdr:colOff>152400</xdr:colOff>
      <xdr:row>71</xdr:row>
      <xdr:rowOff>142240</xdr:rowOff>
    </xdr:to>
    <xdr:cxnSp macro="">
      <xdr:nvCxnSpPr>
        <xdr:cNvPr id="856" name="直線コネクタ 855"/>
        <xdr:cNvCxnSpPr/>
      </xdr:nvCxnSpPr>
      <xdr:spPr>
        <a:xfrm>
          <a:off x="22072600" y="1231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1905</xdr:rowOff>
    </xdr:from>
    <xdr:to xmlns:xdr="http://schemas.openxmlformats.org/drawingml/2006/spreadsheetDrawing">
      <xdr:col>116</xdr:col>
      <xdr:colOff>63500</xdr:colOff>
      <xdr:row>75</xdr:row>
      <xdr:rowOff>39370</xdr:rowOff>
    </xdr:to>
    <xdr:cxnSp macro="">
      <xdr:nvCxnSpPr>
        <xdr:cNvPr id="857" name="直線コネクタ 856"/>
        <xdr:cNvCxnSpPr/>
      </xdr:nvCxnSpPr>
      <xdr:spPr>
        <a:xfrm flipV="1">
          <a:off x="21323300" y="1286065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73660</xdr:rowOff>
    </xdr:from>
    <xdr:ext cx="534670" cy="259080"/>
    <xdr:sp macro="" textlink="">
      <xdr:nvSpPr>
        <xdr:cNvPr id="858" name="繰出金平均値テキスト"/>
        <xdr:cNvSpPr txBox="1"/>
      </xdr:nvSpPr>
      <xdr:spPr>
        <a:xfrm>
          <a:off x="22212300" y="12932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95250</xdr:rowOff>
    </xdr:from>
    <xdr:to xmlns:xdr="http://schemas.openxmlformats.org/drawingml/2006/spreadsheetDrawing">
      <xdr:col>116</xdr:col>
      <xdr:colOff>114300</xdr:colOff>
      <xdr:row>76</xdr:row>
      <xdr:rowOff>25400</xdr:rowOff>
    </xdr:to>
    <xdr:sp macro="" textlink="">
      <xdr:nvSpPr>
        <xdr:cNvPr id="859" name="フローチャート: 判断 858"/>
        <xdr:cNvSpPr/>
      </xdr:nvSpPr>
      <xdr:spPr>
        <a:xfrm>
          <a:off x="221107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39370</xdr:rowOff>
    </xdr:from>
    <xdr:to xmlns:xdr="http://schemas.openxmlformats.org/drawingml/2006/spreadsheetDrawing">
      <xdr:col>111</xdr:col>
      <xdr:colOff>177800</xdr:colOff>
      <xdr:row>75</xdr:row>
      <xdr:rowOff>138430</xdr:rowOff>
    </xdr:to>
    <xdr:cxnSp macro="">
      <xdr:nvCxnSpPr>
        <xdr:cNvPr id="860" name="直線コネクタ 859"/>
        <xdr:cNvCxnSpPr/>
      </xdr:nvCxnSpPr>
      <xdr:spPr>
        <a:xfrm flipV="1">
          <a:off x="20434300" y="128981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133985</xdr:rowOff>
    </xdr:from>
    <xdr:to xmlns:xdr="http://schemas.openxmlformats.org/drawingml/2006/spreadsheetDrawing">
      <xdr:col>112</xdr:col>
      <xdr:colOff>38100</xdr:colOff>
      <xdr:row>76</xdr:row>
      <xdr:rowOff>64135</xdr:rowOff>
    </xdr:to>
    <xdr:sp macro="" textlink="">
      <xdr:nvSpPr>
        <xdr:cNvPr id="861" name="フローチャート: 判断 860"/>
        <xdr:cNvSpPr/>
      </xdr:nvSpPr>
      <xdr:spPr>
        <a:xfrm>
          <a:off x="21272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55245</xdr:rowOff>
    </xdr:from>
    <xdr:ext cx="520700" cy="248285"/>
    <xdr:sp macro="" textlink="">
      <xdr:nvSpPr>
        <xdr:cNvPr id="862" name="テキスト ボックス 861"/>
        <xdr:cNvSpPr txBox="1"/>
      </xdr:nvSpPr>
      <xdr:spPr>
        <a:xfrm>
          <a:off x="21055965" y="1308544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98425</xdr:rowOff>
    </xdr:from>
    <xdr:to xmlns:xdr="http://schemas.openxmlformats.org/drawingml/2006/spreadsheetDrawing">
      <xdr:col>107</xdr:col>
      <xdr:colOff>50800</xdr:colOff>
      <xdr:row>75</xdr:row>
      <xdr:rowOff>138430</xdr:rowOff>
    </xdr:to>
    <xdr:cxnSp macro="">
      <xdr:nvCxnSpPr>
        <xdr:cNvPr id="863" name="直線コネクタ 862"/>
        <xdr:cNvCxnSpPr/>
      </xdr:nvCxnSpPr>
      <xdr:spPr>
        <a:xfrm>
          <a:off x="19545300" y="129571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3175</xdr:rowOff>
    </xdr:from>
    <xdr:to xmlns:xdr="http://schemas.openxmlformats.org/drawingml/2006/spreadsheetDrawing">
      <xdr:col>107</xdr:col>
      <xdr:colOff>101600</xdr:colOff>
      <xdr:row>76</xdr:row>
      <xdr:rowOff>104775</xdr:rowOff>
    </xdr:to>
    <xdr:sp macro="" textlink="">
      <xdr:nvSpPr>
        <xdr:cNvPr id="864" name="フローチャート: 判断 863"/>
        <xdr:cNvSpPr/>
      </xdr:nvSpPr>
      <xdr:spPr>
        <a:xfrm>
          <a:off x="203835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95885</xdr:rowOff>
    </xdr:from>
    <xdr:ext cx="520700" cy="259080"/>
    <xdr:sp macro="" textlink="">
      <xdr:nvSpPr>
        <xdr:cNvPr id="865" name="テキスト ボックス 864"/>
        <xdr:cNvSpPr txBox="1"/>
      </xdr:nvSpPr>
      <xdr:spPr>
        <a:xfrm>
          <a:off x="20166965" y="1312608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98425</xdr:rowOff>
    </xdr:from>
    <xdr:to xmlns:xdr="http://schemas.openxmlformats.org/drawingml/2006/spreadsheetDrawing">
      <xdr:col>102</xdr:col>
      <xdr:colOff>114300</xdr:colOff>
      <xdr:row>75</xdr:row>
      <xdr:rowOff>124460</xdr:rowOff>
    </xdr:to>
    <xdr:cxnSp macro="">
      <xdr:nvCxnSpPr>
        <xdr:cNvPr id="866" name="直線コネクタ 865"/>
        <xdr:cNvCxnSpPr/>
      </xdr:nvCxnSpPr>
      <xdr:spPr>
        <a:xfrm flipV="1">
          <a:off x="18656300" y="129571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25400</xdr:rowOff>
    </xdr:from>
    <xdr:to xmlns:xdr="http://schemas.openxmlformats.org/drawingml/2006/spreadsheetDrawing">
      <xdr:col>102</xdr:col>
      <xdr:colOff>165100</xdr:colOff>
      <xdr:row>76</xdr:row>
      <xdr:rowOff>127000</xdr:rowOff>
    </xdr:to>
    <xdr:sp macro="" textlink="">
      <xdr:nvSpPr>
        <xdr:cNvPr id="867" name="フローチャート: 判断 866"/>
        <xdr:cNvSpPr/>
      </xdr:nvSpPr>
      <xdr:spPr>
        <a:xfrm>
          <a:off x="19494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118110</xdr:rowOff>
    </xdr:from>
    <xdr:ext cx="520700" cy="259080"/>
    <xdr:sp macro="" textlink="">
      <xdr:nvSpPr>
        <xdr:cNvPr id="868" name="テキスト ボックス 867"/>
        <xdr:cNvSpPr txBox="1"/>
      </xdr:nvSpPr>
      <xdr:spPr>
        <a:xfrm>
          <a:off x="19277965" y="131483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39370</xdr:rowOff>
    </xdr:from>
    <xdr:to xmlns:xdr="http://schemas.openxmlformats.org/drawingml/2006/spreadsheetDrawing">
      <xdr:col>98</xdr:col>
      <xdr:colOff>38100</xdr:colOff>
      <xdr:row>76</xdr:row>
      <xdr:rowOff>140970</xdr:rowOff>
    </xdr:to>
    <xdr:sp macro="" textlink="">
      <xdr:nvSpPr>
        <xdr:cNvPr id="869" name="フローチャート: 判断 868"/>
        <xdr:cNvSpPr/>
      </xdr:nvSpPr>
      <xdr:spPr>
        <a:xfrm>
          <a:off x="18605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132080</xdr:rowOff>
    </xdr:from>
    <xdr:ext cx="520700" cy="251460"/>
    <xdr:sp macro="" textlink="">
      <xdr:nvSpPr>
        <xdr:cNvPr id="870" name="テキスト ボックス 869"/>
        <xdr:cNvSpPr txBox="1"/>
      </xdr:nvSpPr>
      <xdr:spPr>
        <a:xfrm>
          <a:off x="18388965" y="1316228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122555</xdr:rowOff>
    </xdr:from>
    <xdr:to xmlns:xdr="http://schemas.openxmlformats.org/drawingml/2006/spreadsheetDrawing">
      <xdr:col>116</xdr:col>
      <xdr:colOff>114300</xdr:colOff>
      <xdr:row>75</xdr:row>
      <xdr:rowOff>52705</xdr:rowOff>
    </xdr:to>
    <xdr:sp macro="" textlink="">
      <xdr:nvSpPr>
        <xdr:cNvPr id="876" name="楕円 875"/>
        <xdr:cNvSpPr/>
      </xdr:nvSpPr>
      <xdr:spPr>
        <a:xfrm>
          <a:off x="22110700" y="12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145415</xdr:rowOff>
    </xdr:from>
    <xdr:ext cx="534670" cy="249555"/>
    <xdr:sp macro="" textlink="">
      <xdr:nvSpPr>
        <xdr:cNvPr id="877" name="繰出金該当値テキスト"/>
        <xdr:cNvSpPr txBox="1"/>
      </xdr:nvSpPr>
      <xdr:spPr>
        <a:xfrm>
          <a:off x="22212300" y="126612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160020</xdr:rowOff>
    </xdr:from>
    <xdr:to xmlns:xdr="http://schemas.openxmlformats.org/drawingml/2006/spreadsheetDrawing">
      <xdr:col>112</xdr:col>
      <xdr:colOff>38100</xdr:colOff>
      <xdr:row>75</xdr:row>
      <xdr:rowOff>90170</xdr:rowOff>
    </xdr:to>
    <xdr:sp macro="" textlink="">
      <xdr:nvSpPr>
        <xdr:cNvPr id="878" name="楕円 877"/>
        <xdr:cNvSpPr/>
      </xdr:nvSpPr>
      <xdr:spPr>
        <a:xfrm>
          <a:off x="212725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106680</xdr:rowOff>
    </xdr:from>
    <xdr:ext cx="520700" cy="259080"/>
    <xdr:sp macro="" textlink="">
      <xdr:nvSpPr>
        <xdr:cNvPr id="879" name="テキスト ボックス 878"/>
        <xdr:cNvSpPr txBox="1"/>
      </xdr:nvSpPr>
      <xdr:spPr>
        <a:xfrm>
          <a:off x="21055965" y="126225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87630</xdr:rowOff>
    </xdr:from>
    <xdr:to xmlns:xdr="http://schemas.openxmlformats.org/drawingml/2006/spreadsheetDrawing">
      <xdr:col>107</xdr:col>
      <xdr:colOff>101600</xdr:colOff>
      <xdr:row>76</xdr:row>
      <xdr:rowOff>17780</xdr:rowOff>
    </xdr:to>
    <xdr:sp macro="" textlink="">
      <xdr:nvSpPr>
        <xdr:cNvPr id="880" name="楕円 879"/>
        <xdr:cNvSpPr/>
      </xdr:nvSpPr>
      <xdr:spPr>
        <a:xfrm>
          <a:off x="203835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34290</xdr:rowOff>
    </xdr:from>
    <xdr:ext cx="520700" cy="259080"/>
    <xdr:sp macro="" textlink="">
      <xdr:nvSpPr>
        <xdr:cNvPr id="881" name="テキスト ボックス 880"/>
        <xdr:cNvSpPr txBox="1"/>
      </xdr:nvSpPr>
      <xdr:spPr>
        <a:xfrm>
          <a:off x="20166965" y="127215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47625</xdr:rowOff>
    </xdr:from>
    <xdr:to xmlns:xdr="http://schemas.openxmlformats.org/drawingml/2006/spreadsheetDrawing">
      <xdr:col>102</xdr:col>
      <xdr:colOff>165100</xdr:colOff>
      <xdr:row>75</xdr:row>
      <xdr:rowOff>149225</xdr:rowOff>
    </xdr:to>
    <xdr:sp macro="" textlink="">
      <xdr:nvSpPr>
        <xdr:cNvPr id="882" name="楕円 881"/>
        <xdr:cNvSpPr/>
      </xdr:nvSpPr>
      <xdr:spPr>
        <a:xfrm>
          <a:off x="194945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166370</xdr:rowOff>
    </xdr:from>
    <xdr:ext cx="520700" cy="251460"/>
    <xdr:sp macro="" textlink="">
      <xdr:nvSpPr>
        <xdr:cNvPr id="883" name="テキスト ボックス 882"/>
        <xdr:cNvSpPr txBox="1"/>
      </xdr:nvSpPr>
      <xdr:spPr>
        <a:xfrm>
          <a:off x="19277965" y="126822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73660</xdr:rowOff>
    </xdr:from>
    <xdr:to xmlns:xdr="http://schemas.openxmlformats.org/drawingml/2006/spreadsheetDrawing">
      <xdr:col>98</xdr:col>
      <xdr:colOff>38100</xdr:colOff>
      <xdr:row>76</xdr:row>
      <xdr:rowOff>3810</xdr:rowOff>
    </xdr:to>
    <xdr:sp macro="" textlink="">
      <xdr:nvSpPr>
        <xdr:cNvPr id="884" name="楕円 883"/>
        <xdr:cNvSpPr/>
      </xdr:nvSpPr>
      <xdr:spPr>
        <a:xfrm>
          <a:off x="186055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20320</xdr:rowOff>
    </xdr:from>
    <xdr:ext cx="520700" cy="248920"/>
    <xdr:sp macro="" textlink="">
      <xdr:nvSpPr>
        <xdr:cNvPr id="885" name="テキスト ボックス 884"/>
        <xdr:cNvSpPr txBox="1"/>
      </xdr:nvSpPr>
      <xdr:spPr>
        <a:xfrm>
          <a:off x="18388965" y="1270762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5915" cy="217170"/>
    <xdr:sp macro="" textlink="">
      <xdr:nvSpPr>
        <xdr:cNvPr id="894" name="テキスト ボックス 893"/>
        <xdr:cNvSpPr txBox="1"/>
      </xdr:nvSpPr>
      <xdr:spPr>
        <a:xfrm>
          <a:off x="18249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4950" cy="248920"/>
    <xdr:sp macro="" textlink="">
      <xdr:nvSpPr>
        <xdr:cNvPr id="897" name="テキスト ボックス 896"/>
        <xdr:cNvSpPr txBox="1"/>
      </xdr:nvSpPr>
      <xdr:spPr>
        <a:xfrm>
          <a:off x="18039080" y="16113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34950" cy="248920"/>
    <xdr:sp macro="" textlink="">
      <xdr:nvSpPr>
        <xdr:cNvPr id="899" name="テキスト ボックス 898"/>
        <xdr:cNvSpPr txBox="1"/>
      </xdr:nvSpPr>
      <xdr:spPr>
        <a:xfrm>
          <a:off x="18039080" y="14970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5585" cy="259080"/>
    <xdr:sp macro="" textlink="">
      <xdr:nvSpPr>
        <xdr:cNvPr id="911" name="テキスト ボックス 910"/>
        <xdr:cNvSpPr txBox="1"/>
      </xdr:nvSpPr>
      <xdr:spPr>
        <a:xfrm>
          <a:off x="21198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5585" cy="259080"/>
    <xdr:sp macro="" textlink="">
      <xdr:nvSpPr>
        <xdr:cNvPr id="914" name="テキスト ボックス 913"/>
        <xdr:cNvSpPr txBox="1"/>
      </xdr:nvSpPr>
      <xdr:spPr>
        <a:xfrm>
          <a:off x="20309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35585" cy="259080"/>
    <xdr:sp macro="" textlink="">
      <xdr:nvSpPr>
        <xdr:cNvPr id="917" name="テキスト ボックス 916"/>
        <xdr:cNvSpPr txBox="1"/>
      </xdr:nvSpPr>
      <xdr:spPr>
        <a:xfrm>
          <a:off x="19420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5585" cy="259080"/>
    <xdr:sp macro="" textlink="">
      <xdr:nvSpPr>
        <xdr:cNvPr id="919" name="テキスト ボックス 918"/>
        <xdr:cNvSpPr txBox="1"/>
      </xdr:nvSpPr>
      <xdr:spPr>
        <a:xfrm>
          <a:off x="18531840" y="16297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5585" cy="259080"/>
    <xdr:sp macro="" textlink="">
      <xdr:nvSpPr>
        <xdr:cNvPr id="928" name="テキスト ボックス 927"/>
        <xdr:cNvSpPr txBox="1"/>
      </xdr:nvSpPr>
      <xdr:spPr>
        <a:xfrm>
          <a:off x="21198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5585" cy="259080"/>
    <xdr:sp macro="" textlink="">
      <xdr:nvSpPr>
        <xdr:cNvPr id="930" name="テキスト ボックス 929"/>
        <xdr:cNvSpPr txBox="1"/>
      </xdr:nvSpPr>
      <xdr:spPr>
        <a:xfrm>
          <a:off x="20309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35585" cy="259080"/>
    <xdr:sp macro="" textlink="">
      <xdr:nvSpPr>
        <xdr:cNvPr id="932" name="テキスト ボックス 931"/>
        <xdr:cNvSpPr txBox="1"/>
      </xdr:nvSpPr>
      <xdr:spPr>
        <a:xfrm>
          <a:off x="19420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5585" cy="259080"/>
    <xdr:sp macro="" textlink="">
      <xdr:nvSpPr>
        <xdr:cNvPr id="934" name="テキスト ボックス 933"/>
        <xdr:cNvSpPr txBox="1"/>
      </xdr:nvSpPr>
      <xdr:spPr>
        <a:xfrm>
          <a:off x="18531840" y="15980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100" baseline="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市町合併や総合支所方式の行政体制の影響で、職員数が多い状況にあることから、人件費は依然として類似団体平均・県内平均を上回っている。効率的な組織改編を進め、定員適正化計画に基づく職員数の削減を進める。</a:t>
          </a:r>
          <a:endParaRPr kumimoji="1" lang="ja-JP" altLang="en-US" sz="1100">
            <a:solidFill>
              <a:srgbClr val="FF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　維持補修費は、全国・県内・類似団体の何れの平均値と比較しても低い数値となっている。これは、老朽化の進む施設等に対する早期段階のメンテナンスは、施設の長寿命化に直結しトータルコストの削減に繋がるものの、厳しい財政状況の中、維持補修費に係る予算増額ができていない現状を示していると考えられる。</a:t>
          </a:r>
          <a:r>
            <a:rPr kumimoji="1" lang="ja-JP" altLang="en-US" sz="1100">
              <a:solidFill>
                <a:sysClr val="windowText" lastClr="000000"/>
              </a:solidFill>
              <a:latin typeface="ＭＳ Ｐゴシック"/>
              <a:ea typeface="ＭＳ Ｐゴシック"/>
            </a:rPr>
            <a:t>長期的な視点での財政運営を見据えた場合、維持補修費の増額は必須であるため、人件費等の削減額を維持補修費へ割り当てる等の対応が必要である。</a:t>
          </a:r>
          <a:endParaRPr kumimoji="1" lang="ja-JP" altLang="en-US" sz="1100">
            <a:solidFill>
              <a:sysClr val="windowText" lastClr="000000"/>
            </a:solidFill>
            <a:latin typeface="ＭＳ Ｐゴシック"/>
            <a:ea typeface="ＭＳ Ｐゴシック"/>
          </a:endParaRPr>
        </a:p>
        <a:p>
          <a:pPr algn="l"/>
          <a:r>
            <a:rPr kumimoji="1" lang="ja-JP" altLang="en-US" sz="1100">
              <a:solidFill>
                <a:sysClr val="windowText" lastClr="000000"/>
              </a:solidFill>
              <a:latin typeface="ＭＳ Ｐゴシック"/>
              <a:ea typeface="ＭＳ Ｐゴシック"/>
            </a:rPr>
            <a:t>　公債費は、平成</a:t>
          </a:r>
          <a:r>
            <a:rPr kumimoji="1" lang="en-US" altLang="ja-JP" sz="1100">
              <a:solidFill>
                <a:sysClr val="windowText" lastClr="000000"/>
              </a:solidFill>
              <a:latin typeface="ＭＳ Ｐゴシック"/>
              <a:ea typeface="ＭＳ Ｐゴシック"/>
            </a:rPr>
            <a:t>30年度</a:t>
          </a:r>
          <a:r>
            <a:rPr kumimoji="1" lang="ja-JP" altLang="en-US" sz="1100">
              <a:solidFill>
                <a:sysClr val="windowText" lastClr="000000"/>
              </a:solidFill>
              <a:latin typeface="ＭＳ Ｐゴシック"/>
              <a:ea typeface="ＭＳ Ｐゴシック"/>
            </a:rPr>
            <a:t>から令和3年度まではほぼ横ばいで推移していたが、令和4年度より令和元年東日本台風災害に伴う災害復旧事業債の元金償還が開始したことから増額しており、県内・類似団体の平均値を上回っている。市庁舎整備事業の償還が終了したことにより、本年度は減額しているものの、今後大型建設事業が予定</a:t>
          </a:r>
          <a:r>
            <a:rPr kumimoji="1" lang="ja-JP" altLang="en-US" sz="1100">
              <a:solidFill>
                <a:sysClr val="windowText" lastClr="000000"/>
              </a:solidFill>
              <a:latin typeface="ＭＳ Ｐゴシック"/>
              <a:ea typeface="ＭＳ Ｐゴシック"/>
            </a:rPr>
            <a:t>されていることから増加が見込まれる。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普</a:t>
          </a:r>
          <a:r>
            <a:rPr kumimoji="1" lang="ja-JP" altLang="en-US" sz="1100">
              <a:solidFill>
                <a:sysClr val="windowText" lastClr="000000"/>
              </a:solidFill>
              <a:latin typeface="ＭＳ Ｐゴシック"/>
              <a:ea typeface="ＭＳ Ｐゴシック"/>
            </a:rPr>
            <a:t>通建設事業費は、新規整備については給食センターや伝建地区拠点施設の整備が行われたが前年度より減少し</a:t>
          </a:r>
          <a:r>
            <a:rPr kumimoji="1" lang="ja-JP" altLang="en-US" sz="1100">
              <a:solidFill>
                <a:sysClr val="windowText" lastClr="000000"/>
              </a:solidFill>
              <a:latin typeface="ＭＳ Ｐゴシック"/>
              <a:ea typeface="ＭＳ Ｐゴシック"/>
            </a:rPr>
            <a:t>、更新工事については</a:t>
          </a:r>
          <a:r>
            <a:rPr kumimoji="1" lang="ja-JP" altLang="ja-JP" sz="1100">
              <a:solidFill>
                <a:sysClr val="windowText" lastClr="000000"/>
              </a:solidFill>
              <a:effectLst/>
              <a:latin typeface="ＭＳ Ｐゴシック"/>
              <a:ea typeface="ＭＳ Ｐゴシック"/>
              <a:cs typeface="+mn-cs"/>
            </a:rPr>
            <a:t>ごみ焼却施設の大規模改修が本格化したことにより大幅に</a:t>
          </a:r>
          <a:r>
            <a:rPr kumimoji="1" lang="ja-JP" altLang="en-US" sz="1100">
              <a:solidFill>
                <a:sysClr val="windowText" lastClr="000000"/>
              </a:solidFill>
              <a:latin typeface="ＭＳ Ｐゴシック"/>
              <a:ea typeface="ＭＳ Ｐゴシック"/>
            </a:rPr>
            <a:t>増加している</a:t>
          </a:r>
          <a:r>
            <a:rPr kumimoji="1" lang="ja-JP" altLang="en-US" sz="1100">
              <a:solidFill>
                <a:sysClr val="windowText" lastClr="000000"/>
              </a:solidFill>
              <a:latin typeface="ＭＳ Ｐゴシック"/>
              <a:ea typeface="ＭＳ Ｐゴシック"/>
            </a:rPr>
            <a:t>。更新工事が増えていることから老朽化した施設の更新を積極的に</a:t>
          </a:r>
          <a:r>
            <a:rPr kumimoji="1" lang="ja-JP" altLang="en-US" sz="1100">
              <a:solidFill>
                <a:sysClr val="windowText" lastClr="000000"/>
              </a:solidFill>
              <a:latin typeface="ＭＳ Ｐゴシック"/>
              <a:ea typeface="ＭＳ Ｐゴシック"/>
            </a:rPr>
            <a:t>行っていることがわかる</a:t>
          </a:r>
          <a:r>
            <a:rPr kumimoji="1" lang="ja-JP" altLang="en-US"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栃木県栃木市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153,088
147,639
331.50
81,714,809
78,167,917
3,410,351
37,996,553
60,109,575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8.8
23.2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5915" cy="217170"/>
    <xdr:sp macro="" textlink="">
      <xdr:nvSpPr>
        <xdr:cNvPr id="40" name="テキスト ボックス 39"/>
        <xdr:cNvSpPr txBox="1"/>
      </xdr:nvSpPr>
      <xdr:spPr>
        <a:xfrm>
          <a:off x="723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3390" cy="248920"/>
    <xdr:sp macro="" textlink="">
      <xdr:nvSpPr>
        <xdr:cNvPr id="42" name="テキスト ボックス 41"/>
        <xdr:cNvSpPr txBox="1"/>
      </xdr:nvSpPr>
      <xdr:spPr>
        <a:xfrm>
          <a:off x="294640" y="6969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3390" cy="259080"/>
    <xdr:sp macro="" textlink="">
      <xdr:nvSpPr>
        <xdr:cNvPr id="44" name="テキスト ボックス 43"/>
        <xdr:cNvSpPr txBox="1"/>
      </xdr:nvSpPr>
      <xdr:spPr>
        <a:xfrm>
          <a:off x="294640" y="6588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3390" cy="259080"/>
    <xdr:sp macro="" textlink="">
      <xdr:nvSpPr>
        <xdr:cNvPr id="46" name="テキスト ボックス 45"/>
        <xdr:cNvSpPr txBox="1"/>
      </xdr:nvSpPr>
      <xdr:spPr>
        <a:xfrm>
          <a:off x="294640" y="6207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3390" cy="248920"/>
    <xdr:sp macro="" textlink="">
      <xdr:nvSpPr>
        <xdr:cNvPr id="48" name="テキスト ボックス 47"/>
        <xdr:cNvSpPr txBox="1"/>
      </xdr:nvSpPr>
      <xdr:spPr>
        <a:xfrm>
          <a:off x="294640" y="5826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3390" cy="259080"/>
    <xdr:sp macro="" textlink="">
      <xdr:nvSpPr>
        <xdr:cNvPr id="50" name="テキスト ボックス 49"/>
        <xdr:cNvSpPr txBox="1"/>
      </xdr:nvSpPr>
      <xdr:spPr>
        <a:xfrm>
          <a:off x="294640" y="544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3390" cy="259080"/>
    <xdr:sp macro="" textlink="">
      <xdr:nvSpPr>
        <xdr:cNvPr id="52" name="テキスト ボックス 51"/>
        <xdr:cNvSpPr txBox="1"/>
      </xdr:nvSpPr>
      <xdr:spPr>
        <a:xfrm>
          <a:off x="294640" y="5064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3390" cy="248920"/>
    <xdr:sp macro="" textlink="">
      <xdr:nvSpPr>
        <xdr:cNvPr id="54" name="テキスト ボックス 53"/>
        <xdr:cNvSpPr txBox="1"/>
      </xdr:nvSpPr>
      <xdr:spPr>
        <a:xfrm>
          <a:off x="294640" y="4683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99695</xdr:rowOff>
    </xdr:from>
    <xdr:to xmlns:xdr="http://schemas.openxmlformats.org/drawingml/2006/spreadsheetDrawing">
      <xdr:col>24</xdr:col>
      <xdr:colOff>62865</xdr:colOff>
      <xdr:row>38</xdr:row>
      <xdr:rowOff>4445</xdr:rowOff>
    </xdr:to>
    <xdr:cxnSp macro="">
      <xdr:nvCxnSpPr>
        <xdr:cNvPr id="56" name="直線コネクタ 55"/>
        <xdr:cNvCxnSpPr/>
      </xdr:nvCxnSpPr>
      <xdr:spPr>
        <a:xfrm flipV="1">
          <a:off x="4633595" y="5243195"/>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8255</xdr:rowOff>
    </xdr:from>
    <xdr:ext cx="469900" cy="249555"/>
    <xdr:sp macro="" textlink="">
      <xdr:nvSpPr>
        <xdr:cNvPr id="57" name="議会費最小値テキスト"/>
        <xdr:cNvSpPr txBox="1"/>
      </xdr:nvSpPr>
      <xdr:spPr>
        <a:xfrm>
          <a:off x="4686300" y="65233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4445</xdr:rowOff>
    </xdr:from>
    <xdr:to xmlns:xdr="http://schemas.openxmlformats.org/drawingml/2006/spreadsheetDrawing">
      <xdr:col>24</xdr:col>
      <xdr:colOff>152400</xdr:colOff>
      <xdr:row>38</xdr:row>
      <xdr:rowOff>4445</xdr:rowOff>
    </xdr:to>
    <xdr:cxnSp macro="">
      <xdr:nvCxnSpPr>
        <xdr:cNvPr id="58" name="直線コネクタ 57"/>
        <xdr:cNvCxnSpPr/>
      </xdr:nvCxnSpPr>
      <xdr:spPr>
        <a:xfrm>
          <a:off x="4546600" y="651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46355</xdr:rowOff>
    </xdr:from>
    <xdr:ext cx="469900" cy="259080"/>
    <xdr:sp macro="" textlink="">
      <xdr:nvSpPr>
        <xdr:cNvPr id="59" name="議会費最大値テキスト"/>
        <xdr:cNvSpPr txBox="1"/>
      </xdr:nvSpPr>
      <xdr:spPr>
        <a:xfrm>
          <a:off x="4686300" y="5018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99695</xdr:rowOff>
    </xdr:from>
    <xdr:to xmlns:xdr="http://schemas.openxmlformats.org/drawingml/2006/spreadsheetDrawing">
      <xdr:col>24</xdr:col>
      <xdr:colOff>152400</xdr:colOff>
      <xdr:row>30</xdr:row>
      <xdr:rowOff>99695</xdr:rowOff>
    </xdr:to>
    <xdr:cxnSp macro="">
      <xdr:nvCxnSpPr>
        <xdr:cNvPr id="60" name="直線コネクタ 59"/>
        <xdr:cNvCxnSpPr/>
      </xdr:nvCxnSpPr>
      <xdr:spPr>
        <a:xfrm>
          <a:off x="4546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59690</xdr:rowOff>
    </xdr:from>
    <xdr:to xmlns:xdr="http://schemas.openxmlformats.org/drawingml/2006/spreadsheetDrawing">
      <xdr:col>24</xdr:col>
      <xdr:colOff>63500</xdr:colOff>
      <xdr:row>33</xdr:row>
      <xdr:rowOff>90170</xdr:rowOff>
    </xdr:to>
    <xdr:cxnSp macro="">
      <xdr:nvCxnSpPr>
        <xdr:cNvPr id="61" name="直線コネクタ 60"/>
        <xdr:cNvCxnSpPr/>
      </xdr:nvCxnSpPr>
      <xdr:spPr>
        <a:xfrm flipV="1">
          <a:off x="3797300" y="571754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3175</xdr:rowOff>
    </xdr:from>
    <xdr:ext cx="469900" cy="259080"/>
    <xdr:sp macro="" textlink="">
      <xdr:nvSpPr>
        <xdr:cNvPr id="62" name="議会費平均値テキスト"/>
        <xdr:cNvSpPr txBox="1"/>
      </xdr:nvSpPr>
      <xdr:spPr>
        <a:xfrm>
          <a:off x="4686300" y="54895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151765</xdr:rowOff>
    </xdr:from>
    <xdr:to xmlns:xdr="http://schemas.openxmlformats.org/drawingml/2006/spreadsheetDrawing">
      <xdr:col>24</xdr:col>
      <xdr:colOff>114300</xdr:colOff>
      <xdr:row>33</xdr:row>
      <xdr:rowOff>81915</xdr:rowOff>
    </xdr:to>
    <xdr:sp macro="" textlink="">
      <xdr:nvSpPr>
        <xdr:cNvPr id="63" name="フローチャート: 判断 62"/>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90170</xdr:rowOff>
    </xdr:from>
    <xdr:to xmlns:xdr="http://schemas.openxmlformats.org/drawingml/2006/spreadsheetDrawing">
      <xdr:col>19</xdr:col>
      <xdr:colOff>177800</xdr:colOff>
      <xdr:row>34</xdr:row>
      <xdr:rowOff>44450</xdr:rowOff>
    </xdr:to>
    <xdr:cxnSp macro="">
      <xdr:nvCxnSpPr>
        <xdr:cNvPr id="64" name="直線コネクタ 63"/>
        <xdr:cNvCxnSpPr/>
      </xdr:nvCxnSpPr>
      <xdr:spPr>
        <a:xfrm flipV="1">
          <a:off x="2908300" y="57480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73660</xdr:rowOff>
    </xdr:from>
    <xdr:to xmlns:xdr="http://schemas.openxmlformats.org/drawingml/2006/spreadsheetDrawing">
      <xdr:col>20</xdr:col>
      <xdr:colOff>38100</xdr:colOff>
      <xdr:row>34</xdr:row>
      <xdr:rowOff>3810</xdr:rowOff>
    </xdr:to>
    <xdr:sp macro="" textlink="">
      <xdr:nvSpPr>
        <xdr:cNvPr id="65" name="フローチャート: 判断 64"/>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166370</xdr:rowOff>
    </xdr:from>
    <xdr:ext cx="455930" cy="251460"/>
    <xdr:sp macro="" textlink="">
      <xdr:nvSpPr>
        <xdr:cNvPr id="66" name="テキスト ボックス 65"/>
        <xdr:cNvSpPr txBox="1"/>
      </xdr:nvSpPr>
      <xdr:spPr>
        <a:xfrm>
          <a:off x="3562350" y="582422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156845</xdr:rowOff>
    </xdr:from>
    <xdr:to xmlns:xdr="http://schemas.openxmlformats.org/drawingml/2006/spreadsheetDrawing">
      <xdr:col>15</xdr:col>
      <xdr:colOff>50800</xdr:colOff>
      <xdr:row>34</xdr:row>
      <xdr:rowOff>44450</xdr:rowOff>
    </xdr:to>
    <xdr:cxnSp macro="">
      <xdr:nvCxnSpPr>
        <xdr:cNvPr id="67" name="直線コネクタ 66"/>
        <xdr:cNvCxnSpPr/>
      </xdr:nvCxnSpPr>
      <xdr:spPr>
        <a:xfrm>
          <a:off x="2019300" y="58146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83185</xdr:rowOff>
    </xdr:from>
    <xdr:to xmlns:xdr="http://schemas.openxmlformats.org/drawingml/2006/spreadsheetDrawing">
      <xdr:col>15</xdr:col>
      <xdr:colOff>101600</xdr:colOff>
      <xdr:row>34</xdr:row>
      <xdr:rowOff>13335</xdr:rowOff>
    </xdr:to>
    <xdr:sp macro="" textlink="">
      <xdr:nvSpPr>
        <xdr:cNvPr id="68" name="フローチャート: 判断 67"/>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29845</xdr:rowOff>
    </xdr:from>
    <xdr:ext cx="455930" cy="250825"/>
    <xdr:sp macro="" textlink="">
      <xdr:nvSpPr>
        <xdr:cNvPr id="69" name="テキスト ボックス 68"/>
        <xdr:cNvSpPr txBox="1"/>
      </xdr:nvSpPr>
      <xdr:spPr>
        <a:xfrm>
          <a:off x="2673350" y="55162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156845</xdr:rowOff>
    </xdr:from>
    <xdr:to xmlns:xdr="http://schemas.openxmlformats.org/drawingml/2006/spreadsheetDrawing">
      <xdr:col>10</xdr:col>
      <xdr:colOff>114300</xdr:colOff>
      <xdr:row>34</xdr:row>
      <xdr:rowOff>10160</xdr:rowOff>
    </xdr:to>
    <xdr:cxnSp macro="">
      <xdr:nvCxnSpPr>
        <xdr:cNvPr id="70" name="直線コネクタ 69"/>
        <xdr:cNvCxnSpPr/>
      </xdr:nvCxnSpPr>
      <xdr:spPr>
        <a:xfrm flipV="1">
          <a:off x="1130300" y="58146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146050</xdr:rowOff>
    </xdr:from>
    <xdr:to xmlns:xdr="http://schemas.openxmlformats.org/drawingml/2006/spreadsheetDrawing">
      <xdr:col>10</xdr:col>
      <xdr:colOff>165100</xdr:colOff>
      <xdr:row>34</xdr:row>
      <xdr:rowOff>76200</xdr:rowOff>
    </xdr:to>
    <xdr:sp macro="" textlink="">
      <xdr:nvSpPr>
        <xdr:cNvPr id="71" name="フローチャート: 判断 70"/>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67310</xdr:rowOff>
    </xdr:from>
    <xdr:ext cx="455930" cy="259080"/>
    <xdr:sp macro="" textlink="">
      <xdr:nvSpPr>
        <xdr:cNvPr id="72" name="テキスト ボックス 71"/>
        <xdr:cNvSpPr txBox="1"/>
      </xdr:nvSpPr>
      <xdr:spPr>
        <a:xfrm>
          <a:off x="1784350" y="589661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113665</xdr:rowOff>
    </xdr:from>
    <xdr:to xmlns:xdr="http://schemas.openxmlformats.org/drawingml/2006/spreadsheetDrawing">
      <xdr:col>6</xdr:col>
      <xdr:colOff>38100</xdr:colOff>
      <xdr:row>34</xdr:row>
      <xdr:rowOff>43815</xdr:rowOff>
    </xdr:to>
    <xdr:sp macro="" textlink="">
      <xdr:nvSpPr>
        <xdr:cNvPr id="73" name="フローチャート: 判断 72"/>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60325</xdr:rowOff>
    </xdr:from>
    <xdr:ext cx="455930" cy="259080"/>
    <xdr:sp macro="" textlink="">
      <xdr:nvSpPr>
        <xdr:cNvPr id="74" name="テキスト ボックス 73"/>
        <xdr:cNvSpPr txBox="1"/>
      </xdr:nvSpPr>
      <xdr:spPr>
        <a:xfrm>
          <a:off x="895350" y="554672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8890</xdr:rowOff>
    </xdr:from>
    <xdr:to xmlns:xdr="http://schemas.openxmlformats.org/drawingml/2006/spreadsheetDrawing">
      <xdr:col>24</xdr:col>
      <xdr:colOff>114300</xdr:colOff>
      <xdr:row>33</xdr:row>
      <xdr:rowOff>110490</xdr:rowOff>
    </xdr:to>
    <xdr:sp macro="" textlink="">
      <xdr:nvSpPr>
        <xdr:cNvPr id="80" name="楕円 79"/>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158750</xdr:rowOff>
    </xdr:from>
    <xdr:ext cx="469900" cy="259080"/>
    <xdr:sp macro="" textlink="">
      <xdr:nvSpPr>
        <xdr:cNvPr id="81" name="議会費該当値テキスト"/>
        <xdr:cNvSpPr txBox="1"/>
      </xdr:nvSpPr>
      <xdr:spPr>
        <a:xfrm>
          <a:off x="4686300" y="564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39370</xdr:rowOff>
    </xdr:from>
    <xdr:to xmlns:xdr="http://schemas.openxmlformats.org/drawingml/2006/spreadsheetDrawing">
      <xdr:col>20</xdr:col>
      <xdr:colOff>38100</xdr:colOff>
      <xdr:row>33</xdr:row>
      <xdr:rowOff>140970</xdr:rowOff>
    </xdr:to>
    <xdr:sp macro="" textlink="">
      <xdr:nvSpPr>
        <xdr:cNvPr id="82" name="楕円 81"/>
        <xdr:cNvSpPr/>
      </xdr:nvSpPr>
      <xdr:spPr>
        <a:xfrm>
          <a:off x="3746500" y="56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157480</xdr:rowOff>
    </xdr:from>
    <xdr:ext cx="455930" cy="248920"/>
    <xdr:sp macro="" textlink="">
      <xdr:nvSpPr>
        <xdr:cNvPr id="83" name="テキスト ボックス 82"/>
        <xdr:cNvSpPr txBox="1"/>
      </xdr:nvSpPr>
      <xdr:spPr>
        <a:xfrm>
          <a:off x="3562350" y="54724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165100</xdr:rowOff>
    </xdr:from>
    <xdr:to xmlns:xdr="http://schemas.openxmlformats.org/drawingml/2006/spreadsheetDrawing">
      <xdr:col>15</xdr:col>
      <xdr:colOff>101600</xdr:colOff>
      <xdr:row>34</xdr:row>
      <xdr:rowOff>95250</xdr:rowOff>
    </xdr:to>
    <xdr:sp macro="" textlink="">
      <xdr:nvSpPr>
        <xdr:cNvPr id="84" name="楕円 83"/>
        <xdr:cNvSpPr/>
      </xdr:nvSpPr>
      <xdr:spPr>
        <a:xfrm>
          <a:off x="2857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86360</xdr:rowOff>
    </xdr:from>
    <xdr:ext cx="455930" cy="251460"/>
    <xdr:sp macro="" textlink="">
      <xdr:nvSpPr>
        <xdr:cNvPr id="85" name="テキスト ボックス 84"/>
        <xdr:cNvSpPr txBox="1"/>
      </xdr:nvSpPr>
      <xdr:spPr>
        <a:xfrm>
          <a:off x="2673350" y="591566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106045</xdr:rowOff>
    </xdr:from>
    <xdr:to xmlns:xdr="http://schemas.openxmlformats.org/drawingml/2006/spreadsheetDrawing">
      <xdr:col>10</xdr:col>
      <xdr:colOff>165100</xdr:colOff>
      <xdr:row>34</xdr:row>
      <xdr:rowOff>36195</xdr:rowOff>
    </xdr:to>
    <xdr:sp macro="" textlink="">
      <xdr:nvSpPr>
        <xdr:cNvPr id="86" name="楕円 85"/>
        <xdr:cNvSpPr/>
      </xdr:nvSpPr>
      <xdr:spPr>
        <a:xfrm>
          <a:off x="1968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52705</xdr:rowOff>
    </xdr:from>
    <xdr:ext cx="455930" cy="250825"/>
    <xdr:sp macro="" textlink="">
      <xdr:nvSpPr>
        <xdr:cNvPr id="87" name="テキスト ボックス 86"/>
        <xdr:cNvSpPr txBox="1"/>
      </xdr:nvSpPr>
      <xdr:spPr>
        <a:xfrm>
          <a:off x="1784350" y="553910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130810</xdr:rowOff>
    </xdr:from>
    <xdr:to xmlns:xdr="http://schemas.openxmlformats.org/drawingml/2006/spreadsheetDrawing">
      <xdr:col>6</xdr:col>
      <xdr:colOff>38100</xdr:colOff>
      <xdr:row>34</xdr:row>
      <xdr:rowOff>60960</xdr:rowOff>
    </xdr:to>
    <xdr:sp macro="" textlink="">
      <xdr:nvSpPr>
        <xdr:cNvPr id="88" name="楕円 87"/>
        <xdr:cNvSpPr/>
      </xdr:nvSpPr>
      <xdr:spPr>
        <a:xfrm>
          <a:off x="1079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52070</xdr:rowOff>
    </xdr:from>
    <xdr:ext cx="455930" cy="251460"/>
    <xdr:sp macro="" textlink="">
      <xdr:nvSpPr>
        <xdr:cNvPr id="89" name="テキスト ボックス 88"/>
        <xdr:cNvSpPr txBox="1"/>
      </xdr:nvSpPr>
      <xdr:spPr>
        <a:xfrm>
          <a:off x="895350" y="588137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5915" cy="217170"/>
    <xdr:sp macro="" textlink="">
      <xdr:nvSpPr>
        <xdr:cNvPr id="98" name="テキスト ボックス 97"/>
        <xdr:cNvSpPr txBox="1"/>
      </xdr:nvSpPr>
      <xdr:spPr>
        <a:xfrm>
          <a:off x="723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34950" cy="248920"/>
    <xdr:sp macro="" textlink="">
      <xdr:nvSpPr>
        <xdr:cNvPr id="100" name="テキスト ボックス 99"/>
        <xdr:cNvSpPr txBox="1"/>
      </xdr:nvSpPr>
      <xdr:spPr>
        <a:xfrm>
          <a:off x="513080" y="10398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48920"/>
    <xdr:sp macro="" textlink="">
      <xdr:nvSpPr>
        <xdr:cNvPr id="106" name="テキスト ボックス 105"/>
        <xdr:cNvSpPr txBox="1"/>
      </xdr:nvSpPr>
      <xdr:spPr>
        <a:xfrm>
          <a:off x="230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1660" cy="259080"/>
    <xdr:sp macro="" textlink="">
      <xdr:nvSpPr>
        <xdr:cNvPr id="108" name="テキスト ボックス 107"/>
        <xdr:cNvSpPr txBox="1"/>
      </xdr:nvSpPr>
      <xdr:spPr>
        <a:xfrm>
          <a:off x="166370" y="8874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1660" cy="259080"/>
    <xdr:sp macro="" textlink="">
      <xdr:nvSpPr>
        <xdr:cNvPr id="110" name="テキスト ボックス 109"/>
        <xdr:cNvSpPr txBox="1"/>
      </xdr:nvSpPr>
      <xdr:spPr>
        <a:xfrm>
          <a:off x="166370" y="849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1660" cy="248920"/>
    <xdr:sp macro="" textlink="">
      <xdr:nvSpPr>
        <xdr:cNvPr id="112" name="テキスト ボックス 111"/>
        <xdr:cNvSpPr txBox="1"/>
      </xdr:nvSpPr>
      <xdr:spPr>
        <a:xfrm>
          <a:off x="166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55</xdr:row>
      <xdr:rowOff>132080</xdr:rowOff>
    </xdr:from>
    <xdr:to xmlns:xdr="http://schemas.openxmlformats.org/drawingml/2006/spreadsheetDrawing">
      <xdr:col>24</xdr:col>
      <xdr:colOff>62865</xdr:colOff>
      <xdr:row>58</xdr:row>
      <xdr:rowOff>42545</xdr:rowOff>
    </xdr:to>
    <xdr:cxnSp macro="">
      <xdr:nvCxnSpPr>
        <xdr:cNvPr id="114" name="直線コネクタ 113"/>
        <xdr:cNvCxnSpPr/>
      </xdr:nvCxnSpPr>
      <xdr:spPr>
        <a:xfrm flipV="1">
          <a:off x="4633595" y="9561830"/>
          <a:ext cx="1270" cy="424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46355</xdr:rowOff>
    </xdr:from>
    <xdr:ext cx="534670" cy="259080"/>
    <xdr:sp macro="" textlink="">
      <xdr:nvSpPr>
        <xdr:cNvPr id="115" name="総務費最小値テキスト"/>
        <xdr:cNvSpPr txBox="1"/>
      </xdr:nvSpPr>
      <xdr:spPr>
        <a:xfrm>
          <a:off x="4686300" y="9990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42545</xdr:rowOff>
    </xdr:from>
    <xdr:to xmlns:xdr="http://schemas.openxmlformats.org/drawingml/2006/spreadsheetDrawing">
      <xdr:col>24</xdr:col>
      <xdr:colOff>152400</xdr:colOff>
      <xdr:row>58</xdr:row>
      <xdr:rowOff>42545</xdr:rowOff>
    </xdr:to>
    <xdr:cxnSp macro="">
      <xdr:nvCxnSpPr>
        <xdr:cNvPr id="116" name="直線コネクタ 115"/>
        <xdr:cNvCxnSpPr/>
      </xdr:nvCxnSpPr>
      <xdr:spPr>
        <a:xfrm>
          <a:off x="4546600" y="998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78105</xdr:rowOff>
    </xdr:from>
    <xdr:ext cx="534670" cy="248285"/>
    <xdr:sp macro="" textlink="">
      <xdr:nvSpPr>
        <xdr:cNvPr id="117" name="総務費最大値テキスト"/>
        <xdr:cNvSpPr txBox="1"/>
      </xdr:nvSpPr>
      <xdr:spPr>
        <a:xfrm>
          <a:off x="4686300" y="93364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77,169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55</xdr:row>
      <xdr:rowOff>132080</xdr:rowOff>
    </xdr:from>
    <xdr:to xmlns:xdr="http://schemas.openxmlformats.org/drawingml/2006/spreadsheetDrawing">
      <xdr:col>24</xdr:col>
      <xdr:colOff>152400</xdr:colOff>
      <xdr:row>55</xdr:row>
      <xdr:rowOff>132080</xdr:rowOff>
    </xdr:to>
    <xdr:cxnSp macro="">
      <xdr:nvCxnSpPr>
        <xdr:cNvPr id="118" name="直線コネクタ 117"/>
        <xdr:cNvCxnSpPr/>
      </xdr:nvCxnSpPr>
      <xdr:spPr>
        <a:xfrm>
          <a:off x="4546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1905</xdr:rowOff>
    </xdr:from>
    <xdr:to xmlns:xdr="http://schemas.openxmlformats.org/drawingml/2006/spreadsheetDrawing">
      <xdr:col>24</xdr:col>
      <xdr:colOff>63500</xdr:colOff>
      <xdr:row>56</xdr:row>
      <xdr:rowOff>48895</xdr:rowOff>
    </xdr:to>
    <xdr:cxnSp macro="">
      <xdr:nvCxnSpPr>
        <xdr:cNvPr id="119" name="直線コネクタ 118"/>
        <xdr:cNvCxnSpPr/>
      </xdr:nvCxnSpPr>
      <xdr:spPr>
        <a:xfrm>
          <a:off x="3797300" y="9603105"/>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116205</xdr:rowOff>
    </xdr:from>
    <xdr:ext cx="534670" cy="259080"/>
    <xdr:sp macro="" textlink="">
      <xdr:nvSpPr>
        <xdr:cNvPr id="120" name="総務費平均値テキスト"/>
        <xdr:cNvSpPr txBox="1"/>
      </xdr:nvSpPr>
      <xdr:spPr>
        <a:xfrm>
          <a:off x="4686300" y="9717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137795</xdr:rowOff>
    </xdr:from>
    <xdr:to xmlns:xdr="http://schemas.openxmlformats.org/drawingml/2006/spreadsheetDrawing">
      <xdr:col>24</xdr:col>
      <xdr:colOff>114300</xdr:colOff>
      <xdr:row>57</xdr:row>
      <xdr:rowOff>67945</xdr:rowOff>
    </xdr:to>
    <xdr:sp macro="" textlink="">
      <xdr:nvSpPr>
        <xdr:cNvPr id="121" name="フローチャート: 判断 120"/>
        <xdr:cNvSpPr/>
      </xdr:nvSpPr>
      <xdr:spPr>
        <a:xfrm>
          <a:off x="45847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1905</xdr:rowOff>
    </xdr:from>
    <xdr:to xmlns:xdr="http://schemas.openxmlformats.org/drawingml/2006/spreadsheetDrawing">
      <xdr:col>19</xdr:col>
      <xdr:colOff>177800</xdr:colOff>
      <xdr:row>56</xdr:row>
      <xdr:rowOff>149225</xdr:rowOff>
    </xdr:to>
    <xdr:cxnSp macro="">
      <xdr:nvCxnSpPr>
        <xdr:cNvPr id="122" name="直線コネクタ 121"/>
        <xdr:cNvCxnSpPr/>
      </xdr:nvCxnSpPr>
      <xdr:spPr>
        <a:xfrm flipV="1">
          <a:off x="2908300" y="960310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58420</xdr:rowOff>
    </xdr:from>
    <xdr:to xmlns:xdr="http://schemas.openxmlformats.org/drawingml/2006/spreadsheetDrawing">
      <xdr:col>20</xdr:col>
      <xdr:colOff>38100</xdr:colOff>
      <xdr:row>57</xdr:row>
      <xdr:rowOff>160020</xdr:rowOff>
    </xdr:to>
    <xdr:sp macro="" textlink="">
      <xdr:nvSpPr>
        <xdr:cNvPr id="123" name="フローチャート: 判断 122"/>
        <xdr:cNvSpPr/>
      </xdr:nvSpPr>
      <xdr:spPr>
        <a:xfrm>
          <a:off x="3746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151130</xdr:rowOff>
    </xdr:from>
    <xdr:ext cx="520700" cy="259080"/>
    <xdr:sp macro="" textlink="">
      <xdr:nvSpPr>
        <xdr:cNvPr id="124" name="テキスト ボックス 123"/>
        <xdr:cNvSpPr txBox="1"/>
      </xdr:nvSpPr>
      <xdr:spPr>
        <a:xfrm>
          <a:off x="3529965" y="99237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138430</xdr:rowOff>
    </xdr:from>
    <xdr:to xmlns:xdr="http://schemas.openxmlformats.org/drawingml/2006/spreadsheetDrawing">
      <xdr:col>15</xdr:col>
      <xdr:colOff>50800</xdr:colOff>
      <xdr:row>56</xdr:row>
      <xdr:rowOff>149225</xdr:rowOff>
    </xdr:to>
    <xdr:cxnSp macro="">
      <xdr:nvCxnSpPr>
        <xdr:cNvPr id="125" name="直線コネクタ 124"/>
        <xdr:cNvCxnSpPr/>
      </xdr:nvCxnSpPr>
      <xdr:spPr>
        <a:xfrm>
          <a:off x="2019300" y="956818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48260</xdr:rowOff>
    </xdr:from>
    <xdr:to xmlns:xdr="http://schemas.openxmlformats.org/drawingml/2006/spreadsheetDrawing">
      <xdr:col>15</xdr:col>
      <xdr:colOff>101600</xdr:colOff>
      <xdr:row>57</xdr:row>
      <xdr:rowOff>149860</xdr:rowOff>
    </xdr:to>
    <xdr:sp macro="" textlink="">
      <xdr:nvSpPr>
        <xdr:cNvPr id="126" name="フローチャート: 判断 125"/>
        <xdr:cNvSpPr/>
      </xdr:nvSpPr>
      <xdr:spPr>
        <a:xfrm>
          <a:off x="2857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140970</xdr:rowOff>
    </xdr:from>
    <xdr:ext cx="520700" cy="259080"/>
    <xdr:sp macro="" textlink="">
      <xdr:nvSpPr>
        <xdr:cNvPr id="127" name="テキスト ボックス 126"/>
        <xdr:cNvSpPr txBox="1"/>
      </xdr:nvSpPr>
      <xdr:spPr>
        <a:xfrm>
          <a:off x="2640965" y="99136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29210</xdr:rowOff>
    </xdr:from>
    <xdr:to xmlns:xdr="http://schemas.openxmlformats.org/drawingml/2006/spreadsheetDrawing">
      <xdr:col>10</xdr:col>
      <xdr:colOff>114300</xdr:colOff>
      <xdr:row>55</xdr:row>
      <xdr:rowOff>138430</xdr:rowOff>
    </xdr:to>
    <xdr:cxnSp macro="">
      <xdr:nvCxnSpPr>
        <xdr:cNvPr id="128" name="直線コネクタ 127"/>
        <xdr:cNvCxnSpPr/>
      </xdr:nvCxnSpPr>
      <xdr:spPr>
        <a:xfrm>
          <a:off x="1130300" y="8601710"/>
          <a:ext cx="889000" cy="966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50800</xdr:rowOff>
    </xdr:from>
    <xdr:to xmlns:xdr="http://schemas.openxmlformats.org/drawingml/2006/spreadsheetDrawing">
      <xdr:col>10</xdr:col>
      <xdr:colOff>165100</xdr:colOff>
      <xdr:row>57</xdr:row>
      <xdr:rowOff>152400</xdr:rowOff>
    </xdr:to>
    <xdr:sp macro="" textlink="">
      <xdr:nvSpPr>
        <xdr:cNvPr id="129" name="フローチャート: 判断 128"/>
        <xdr:cNvSpPr/>
      </xdr:nvSpPr>
      <xdr:spPr>
        <a:xfrm>
          <a:off x="19685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143510</xdr:rowOff>
    </xdr:from>
    <xdr:ext cx="520700" cy="251460"/>
    <xdr:sp macro="" textlink="">
      <xdr:nvSpPr>
        <xdr:cNvPr id="130" name="テキスト ボックス 129"/>
        <xdr:cNvSpPr txBox="1"/>
      </xdr:nvSpPr>
      <xdr:spPr>
        <a:xfrm>
          <a:off x="1751965" y="991616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49</xdr:row>
      <xdr:rowOff>162560</xdr:rowOff>
    </xdr:from>
    <xdr:to xmlns:xdr="http://schemas.openxmlformats.org/drawingml/2006/spreadsheetDrawing">
      <xdr:col>6</xdr:col>
      <xdr:colOff>38100</xdr:colOff>
      <xdr:row>50</xdr:row>
      <xdr:rowOff>92710</xdr:rowOff>
    </xdr:to>
    <xdr:sp macro="" textlink="">
      <xdr:nvSpPr>
        <xdr:cNvPr id="131" name="フローチャート: 判断 130"/>
        <xdr:cNvSpPr/>
      </xdr:nvSpPr>
      <xdr:spPr>
        <a:xfrm>
          <a:off x="1079500" y="856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83820</xdr:rowOff>
    </xdr:from>
    <xdr:ext cx="584835" cy="259080"/>
    <xdr:sp macro="" textlink="">
      <xdr:nvSpPr>
        <xdr:cNvPr id="132" name="テキスト ボックス 131"/>
        <xdr:cNvSpPr txBox="1"/>
      </xdr:nvSpPr>
      <xdr:spPr>
        <a:xfrm>
          <a:off x="830580" y="86563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169545</xdr:rowOff>
    </xdr:from>
    <xdr:to xmlns:xdr="http://schemas.openxmlformats.org/drawingml/2006/spreadsheetDrawing">
      <xdr:col>24</xdr:col>
      <xdr:colOff>114300</xdr:colOff>
      <xdr:row>56</xdr:row>
      <xdr:rowOff>99695</xdr:rowOff>
    </xdr:to>
    <xdr:sp macro="" textlink="">
      <xdr:nvSpPr>
        <xdr:cNvPr id="138" name="楕円 137"/>
        <xdr:cNvSpPr/>
      </xdr:nvSpPr>
      <xdr:spPr>
        <a:xfrm>
          <a:off x="45847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84455</xdr:rowOff>
    </xdr:from>
    <xdr:ext cx="534670" cy="259080"/>
    <xdr:sp macro="" textlink="">
      <xdr:nvSpPr>
        <xdr:cNvPr id="139" name="総務費該当値テキスト"/>
        <xdr:cNvSpPr txBox="1"/>
      </xdr:nvSpPr>
      <xdr:spPr>
        <a:xfrm>
          <a:off x="4686300" y="9514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122555</xdr:rowOff>
    </xdr:from>
    <xdr:to xmlns:xdr="http://schemas.openxmlformats.org/drawingml/2006/spreadsheetDrawing">
      <xdr:col>20</xdr:col>
      <xdr:colOff>38100</xdr:colOff>
      <xdr:row>56</xdr:row>
      <xdr:rowOff>52705</xdr:rowOff>
    </xdr:to>
    <xdr:sp macro="" textlink="">
      <xdr:nvSpPr>
        <xdr:cNvPr id="140" name="楕円 139"/>
        <xdr:cNvSpPr/>
      </xdr:nvSpPr>
      <xdr:spPr>
        <a:xfrm>
          <a:off x="3746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69215</xdr:rowOff>
    </xdr:from>
    <xdr:ext cx="520700" cy="259080"/>
    <xdr:sp macro="" textlink="">
      <xdr:nvSpPr>
        <xdr:cNvPr id="141" name="テキスト ボックス 140"/>
        <xdr:cNvSpPr txBox="1"/>
      </xdr:nvSpPr>
      <xdr:spPr>
        <a:xfrm>
          <a:off x="3529965" y="932751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42" name="楕円 141"/>
        <xdr:cNvSpPr/>
      </xdr:nvSpPr>
      <xdr:spPr>
        <a:xfrm>
          <a:off x="2857500" y="9699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45085</xdr:rowOff>
    </xdr:from>
    <xdr:ext cx="520700" cy="258445"/>
    <xdr:sp macro="" textlink="">
      <xdr:nvSpPr>
        <xdr:cNvPr id="143" name="テキスト ボックス 142"/>
        <xdr:cNvSpPr txBox="1"/>
      </xdr:nvSpPr>
      <xdr:spPr>
        <a:xfrm>
          <a:off x="2640965" y="94748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87630</xdr:rowOff>
    </xdr:from>
    <xdr:to xmlns:xdr="http://schemas.openxmlformats.org/drawingml/2006/spreadsheetDrawing">
      <xdr:col>10</xdr:col>
      <xdr:colOff>165100</xdr:colOff>
      <xdr:row>56</xdr:row>
      <xdr:rowOff>17780</xdr:rowOff>
    </xdr:to>
    <xdr:sp macro="" textlink="">
      <xdr:nvSpPr>
        <xdr:cNvPr id="144" name="楕円 143"/>
        <xdr:cNvSpPr/>
      </xdr:nvSpPr>
      <xdr:spPr>
        <a:xfrm>
          <a:off x="19685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34290</xdr:rowOff>
    </xdr:from>
    <xdr:ext cx="520700" cy="259080"/>
    <xdr:sp macro="" textlink="">
      <xdr:nvSpPr>
        <xdr:cNvPr id="145" name="テキスト ボックス 144"/>
        <xdr:cNvSpPr txBox="1"/>
      </xdr:nvSpPr>
      <xdr:spPr>
        <a:xfrm>
          <a:off x="1751965" y="929259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49</xdr:row>
      <xdr:rowOff>149860</xdr:rowOff>
    </xdr:from>
    <xdr:to xmlns:xdr="http://schemas.openxmlformats.org/drawingml/2006/spreadsheetDrawing">
      <xdr:col>6</xdr:col>
      <xdr:colOff>38100</xdr:colOff>
      <xdr:row>50</xdr:row>
      <xdr:rowOff>80010</xdr:rowOff>
    </xdr:to>
    <xdr:sp macro="" textlink="">
      <xdr:nvSpPr>
        <xdr:cNvPr id="146" name="楕円 145"/>
        <xdr:cNvSpPr/>
      </xdr:nvSpPr>
      <xdr:spPr>
        <a:xfrm>
          <a:off x="1079500" y="855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48</xdr:row>
      <xdr:rowOff>96520</xdr:rowOff>
    </xdr:from>
    <xdr:ext cx="584835" cy="259080"/>
    <xdr:sp macro="" textlink="">
      <xdr:nvSpPr>
        <xdr:cNvPr id="147" name="テキスト ボックス 146"/>
        <xdr:cNvSpPr txBox="1"/>
      </xdr:nvSpPr>
      <xdr:spPr>
        <a:xfrm>
          <a:off x="830580" y="83261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5915" cy="217170"/>
    <xdr:sp macro="" textlink="">
      <xdr:nvSpPr>
        <xdr:cNvPr id="156" name="テキスト ボックス 155"/>
        <xdr:cNvSpPr txBox="1"/>
      </xdr:nvSpPr>
      <xdr:spPr>
        <a:xfrm>
          <a:off x="723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1660" cy="248920"/>
    <xdr:sp macro="" textlink="">
      <xdr:nvSpPr>
        <xdr:cNvPr id="158" name="テキスト ボックス 157"/>
        <xdr:cNvSpPr txBox="1"/>
      </xdr:nvSpPr>
      <xdr:spPr>
        <a:xfrm>
          <a:off x="166370" y="13827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1660" cy="259080"/>
    <xdr:sp macro="" textlink="">
      <xdr:nvSpPr>
        <xdr:cNvPr id="160" name="テキスト ボックス 159"/>
        <xdr:cNvSpPr txBox="1"/>
      </xdr:nvSpPr>
      <xdr:spPr>
        <a:xfrm>
          <a:off x="166370" y="13446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1660" cy="259080"/>
    <xdr:sp macro="" textlink="">
      <xdr:nvSpPr>
        <xdr:cNvPr id="162" name="テキスト ボックス 161"/>
        <xdr:cNvSpPr txBox="1"/>
      </xdr:nvSpPr>
      <xdr:spPr>
        <a:xfrm>
          <a:off x="166370" y="13065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1660" cy="248920"/>
    <xdr:sp macro="" textlink="">
      <xdr:nvSpPr>
        <xdr:cNvPr id="164" name="テキスト ボックス 163"/>
        <xdr:cNvSpPr txBox="1"/>
      </xdr:nvSpPr>
      <xdr:spPr>
        <a:xfrm>
          <a:off x="166370" y="12684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1660" cy="259080"/>
    <xdr:sp macro="" textlink="">
      <xdr:nvSpPr>
        <xdr:cNvPr id="166" name="テキスト ボックス 165"/>
        <xdr:cNvSpPr txBox="1"/>
      </xdr:nvSpPr>
      <xdr:spPr>
        <a:xfrm>
          <a:off x="166370" y="12303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1660" cy="259080"/>
    <xdr:sp macro="" textlink="">
      <xdr:nvSpPr>
        <xdr:cNvPr id="168" name="テキスト ボックス 167"/>
        <xdr:cNvSpPr txBox="1"/>
      </xdr:nvSpPr>
      <xdr:spPr>
        <a:xfrm>
          <a:off x="166370" y="11922760"/>
          <a:ext cx="581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1660" cy="248920"/>
    <xdr:sp macro="" textlink="">
      <xdr:nvSpPr>
        <xdr:cNvPr id="170" name="テキスト ボックス 169"/>
        <xdr:cNvSpPr txBox="1"/>
      </xdr:nvSpPr>
      <xdr:spPr>
        <a:xfrm>
          <a:off x="166370" y="11541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92075</xdr:rowOff>
    </xdr:from>
    <xdr:to xmlns:xdr="http://schemas.openxmlformats.org/drawingml/2006/spreadsheetDrawing">
      <xdr:col>24</xdr:col>
      <xdr:colOff>62865</xdr:colOff>
      <xdr:row>77</xdr:row>
      <xdr:rowOff>23495</xdr:rowOff>
    </xdr:to>
    <xdr:cxnSp macro="">
      <xdr:nvCxnSpPr>
        <xdr:cNvPr id="172" name="直線コネクタ 171"/>
        <xdr:cNvCxnSpPr/>
      </xdr:nvCxnSpPr>
      <xdr:spPr>
        <a:xfrm flipV="1">
          <a:off x="4633595" y="12265025"/>
          <a:ext cx="1270" cy="960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27305</xdr:rowOff>
    </xdr:from>
    <xdr:ext cx="598805" cy="259080"/>
    <xdr:sp macro="" textlink="">
      <xdr:nvSpPr>
        <xdr:cNvPr id="173" name="民生費最小値テキスト"/>
        <xdr:cNvSpPr txBox="1"/>
      </xdr:nvSpPr>
      <xdr:spPr>
        <a:xfrm>
          <a:off x="4686300" y="13228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23495</xdr:rowOff>
    </xdr:from>
    <xdr:to xmlns:xdr="http://schemas.openxmlformats.org/drawingml/2006/spreadsheetDrawing">
      <xdr:col>24</xdr:col>
      <xdr:colOff>152400</xdr:colOff>
      <xdr:row>77</xdr:row>
      <xdr:rowOff>23495</xdr:rowOff>
    </xdr:to>
    <xdr:cxnSp macro="">
      <xdr:nvCxnSpPr>
        <xdr:cNvPr id="174" name="直線コネクタ 173"/>
        <xdr:cNvCxnSpPr/>
      </xdr:nvCxnSpPr>
      <xdr:spPr>
        <a:xfrm>
          <a:off x="4546600" y="1322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38735</xdr:rowOff>
    </xdr:from>
    <xdr:ext cx="598805" cy="259080"/>
    <xdr:sp macro="" textlink="">
      <xdr:nvSpPr>
        <xdr:cNvPr id="175" name="民生費最大値テキスト"/>
        <xdr:cNvSpPr txBox="1"/>
      </xdr:nvSpPr>
      <xdr:spPr>
        <a:xfrm>
          <a:off x="4686300" y="12040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209,505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92075</xdr:rowOff>
    </xdr:from>
    <xdr:to xmlns:xdr="http://schemas.openxmlformats.org/drawingml/2006/spreadsheetDrawing">
      <xdr:col>24</xdr:col>
      <xdr:colOff>152400</xdr:colOff>
      <xdr:row>71</xdr:row>
      <xdr:rowOff>92075</xdr:rowOff>
    </xdr:to>
    <xdr:cxnSp macro="">
      <xdr:nvCxnSpPr>
        <xdr:cNvPr id="176" name="直線コネクタ 175"/>
        <xdr:cNvCxnSpPr/>
      </xdr:nvCxnSpPr>
      <xdr:spPr>
        <a:xfrm>
          <a:off x="4546600" y="1226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80645</xdr:rowOff>
    </xdr:from>
    <xdr:to xmlns:xdr="http://schemas.openxmlformats.org/drawingml/2006/spreadsheetDrawing">
      <xdr:col>24</xdr:col>
      <xdr:colOff>63500</xdr:colOff>
      <xdr:row>76</xdr:row>
      <xdr:rowOff>3810</xdr:rowOff>
    </xdr:to>
    <xdr:cxnSp macro="">
      <xdr:nvCxnSpPr>
        <xdr:cNvPr id="177" name="直線コネクタ 176"/>
        <xdr:cNvCxnSpPr/>
      </xdr:nvCxnSpPr>
      <xdr:spPr>
        <a:xfrm flipV="1">
          <a:off x="3797300" y="12767945"/>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21590</xdr:rowOff>
    </xdr:from>
    <xdr:ext cx="598805" cy="259080"/>
    <xdr:sp macro="" textlink="">
      <xdr:nvSpPr>
        <xdr:cNvPr id="178" name="民生費平均値テキスト"/>
        <xdr:cNvSpPr txBox="1"/>
      </xdr:nvSpPr>
      <xdr:spPr>
        <a:xfrm>
          <a:off x="4686300" y="12708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43180</xdr:rowOff>
    </xdr:from>
    <xdr:to xmlns:xdr="http://schemas.openxmlformats.org/drawingml/2006/spreadsheetDrawing">
      <xdr:col>24</xdr:col>
      <xdr:colOff>114300</xdr:colOff>
      <xdr:row>74</xdr:row>
      <xdr:rowOff>144780</xdr:rowOff>
    </xdr:to>
    <xdr:sp macro="" textlink="">
      <xdr:nvSpPr>
        <xdr:cNvPr id="179" name="フローチャート: 判断 178"/>
        <xdr:cNvSpPr/>
      </xdr:nvSpPr>
      <xdr:spPr>
        <a:xfrm>
          <a:off x="4584700" y="127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3810</xdr:rowOff>
    </xdr:from>
    <xdr:to xmlns:xdr="http://schemas.openxmlformats.org/drawingml/2006/spreadsheetDrawing">
      <xdr:col>19</xdr:col>
      <xdr:colOff>177800</xdr:colOff>
      <xdr:row>77</xdr:row>
      <xdr:rowOff>47625</xdr:rowOff>
    </xdr:to>
    <xdr:cxnSp macro="">
      <xdr:nvCxnSpPr>
        <xdr:cNvPr id="180" name="直線コネクタ 179"/>
        <xdr:cNvCxnSpPr/>
      </xdr:nvCxnSpPr>
      <xdr:spPr>
        <a:xfrm flipV="1">
          <a:off x="2908300" y="1303401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149225</xdr:rowOff>
    </xdr:from>
    <xdr:to xmlns:xdr="http://schemas.openxmlformats.org/drawingml/2006/spreadsheetDrawing">
      <xdr:col>20</xdr:col>
      <xdr:colOff>38100</xdr:colOff>
      <xdr:row>76</xdr:row>
      <xdr:rowOff>79375</xdr:rowOff>
    </xdr:to>
    <xdr:sp macro="" textlink="">
      <xdr:nvSpPr>
        <xdr:cNvPr id="181" name="フローチャート: 判断 180"/>
        <xdr:cNvSpPr/>
      </xdr:nvSpPr>
      <xdr:spPr>
        <a:xfrm>
          <a:off x="3746500" y="1300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70485</xdr:rowOff>
    </xdr:from>
    <xdr:ext cx="584835" cy="259080"/>
    <xdr:sp macro="" textlink="">
      <xdr:nvSpPr>
        <xdr:cNvPr id="182" name="テキスト ボックス 181"/>
        <xdr:cNvSpPr txBox="1"/>
      </xdr:nvSpPr>
      <xdr:spPr>
        <a:xfrm>
          <a:off x="3497580" y="13100685"/>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20955</xdr:rowOff>
    </xdr:from>
    <xdr:to xmlns:xdr="http://schemas.openxmlformats.org/drawingml/2006/spreadsheetDrawing">
      <xdr:col>15</xdr:col>
      <xdr:colOff>50800</xdr:colOff>
      <xdr:row>77</xdr:row>
      <xdr:rowOff>47625</xdr:rowOff>
    </xdr:to>
    <xdr:cxnSp macro="">
      <xdr:nvCxnSpPr>
        <xdr:cNvPr id="183" name="直線コネクタ 182"/>
        <xdr:cNvCxnSpPr/>
      </xdr:nvCxnSpPr>
      <xdr:spPr>
        <a:xfrm>
          <a:off x="2019300" y="1305115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130810</xdr:rowOff>
    </xdr:from>
    <xdr:to xmlns:xdr="http://schemas.openxmlformats.org/drawingml/2006/spreadsheetDrawing">
      <xdr:col>15</xdr:col>
      <xdr:colOff>101600</xdr:colOff>
      <xdr:row>77</xdr:row>
      <xdr:rowOff>60960</xdr:rowOff>
    </xdr:to>
    <xdr:sp macro="" textlink="">
      <xdr:nvSpPr>
        <xdr:cNvPr id="184" name="フローチャート: 判断 183"/>
        <xdr:cNvSpPr/>
      </xdr:nvSpPr>
      <xdr:spPr>
        <a:xfrm>
          <a:off x="28575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77470</xdr:rowOff>
    </xdr:from>
    <xdr:ext cx="584835" cy="248920"/>
    <xdr:sp macro="" textlink="">
      <xdr:nvSpPr>
        <xdr:cNvPr id="185" name="テキスト ボックス 184"/>
        <xdr:cNvSpPr txBox="1"/>
      </xdr:nvSpPr>
      <xdr:spPr>
        <a:xfrm>
          <a:off x="2608580" y="12936220"/>
          <a:ext cx="5848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20955</xdr:rowOff>
    </xdr:from>
    <xdr:to xmlns:xdr="http://schemas.openxmlformats.org/drawingml/2006/spreadsheetDrawing">
      <xdr:col>10</xdr:col>
      <xdr:colOff>114300</xdr:colOff>
      <xdr:row>78</xdr:row>
      <xdr:rowOff>92075</xdr:rowOff>
    </xdr:to>
    <xdr:cxnSp macro="">
      <xdr:nvCxnSpPr>
        <xdr:cNvPr id="186" name="直線コネクタ 185"/>
        <xdr:cNvCxnSpPr/>
      </xdr:nvCxnSpPr>
      <xdr:spPr>
        <a:xfrm flipV="1">
          <a:off x="1130300" y="13051155"/>
          <a:ext cx="889000" cy="414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132080</xdr:rowOff>
    </xdr:from>
    <xdr:to xmlns:xdr="http://schemas.openxmlformats.org/drawingml/2006/spreadsheetDrawing">
      <xdr:col>10</xdr:col>
      <xdr:colOff>165100</xdr:colOff>
      <xdr:row>76</xdr:row>
      <xdr:rowOff>61595</xdr:rowOff>
    </xdr:to>
    <xdr:sp macro="" textlink="">
      <xdr:nvSpPr>
        <xdr:cNvPr id="187" name="フローチャート: 判断 186"/>
        <xdr:cNvSpPr/>
      </xdr:nvSpPr>
      <xdr:spPr>
        <a:xfrm>
          <a:off x="1968500" y="12990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78105</xdr:rowOff>
    </xdr:from>
    <xdr:ext cx="584835" cy="248285"/>
    <xdr:sp macro="" textlink="">
      <xdr:nvSpPr>
        <xdr:cNvPr id="188" name="テキスト ボックス 187"/>
        <xdr:cNvSpPr txBox="1"/>
      </xdr:nvSpPr>
      <xdr:spPr>
        <a:xfrm>
          <a:off x="1719580" y="1276540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113030</xdr:rowOff>
    </xdr:from>
    <xdr:to xmlns:xdr="http://schemas.openxmlformats.org/drawingml/2006/spreadsheetDrawing">
      <xdr:col>6</xdr:col>
      <xdr:colOff>38100</xdr:colOff>
      <xdr:row>79</xdr:row>
      <xdr:rowOff>43180</xdr:rowOff>
    </xdr:to>
    <xdr:sp macro="" textlink="">
      <xdr:nvSpPr>
        <xdr:cNvPr id="189" name="フローチャート: 判断 188"/>
        <xdr:cNvSpPr/>
      </xdr:nvSpPr>
      <xdr:spPr>
        <a:xfrm>
          <a:off x="1079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34290</xdr:rowOff>
    </xdr:from>
    <xdr:ext cx="584835" cy="259080"/>
    <xdr:sp macro="" textlink="">
      <xdr:nvSpPr>
        <xdr:cNvPr id="190" name="テキスト ボックス 189"/>
        <xdr:cNvSpPr txBox="1"/>
      </xdr:nvSpPr>
      <xdr:spPr>
        <a:xfrm>
          <a:off x="830580" y="1357884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29845</xdr:rowOff>
    </xdr:from>
    <xdr:to xmlns:xdr="http://schemas.openxmlformats.org/drawingml/2006/spreadsheetDrawing">
      <xdr:col>24</xdr:col>
      <xdr:colOff>114300</xdr:colOff>
      <xdr:row>74</xdr:row>
      <xdr:rowOff>132080</xdr:rowOff>
    </xdr:to>
    <xdr:sp macro="" textlink="">
      <xdr:nvSpPr>
        <xdr:cNvPr id="196" name="楕円 195"/>
        <xdr:cNvSpPr/>
      </xdr:nvSpPr>
      <xdr:spPr>
        <a:xfrm>
          <a:off x="4584700" y="12717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52705</xdr:rowOff>
    </xdr:from>
    <xdr:ext cx="598805" cy="250825"/>
    <xdr:sp macro="" textlink="">
      <xdr:nvSpPr>
        <xdr:cNvPr id="197" name="民生費該当値テキスト"/>
        <xdr:cNvSpPr txBox="1"/>
      </xdr:nvSpPr>
      <xdr:spPr>
        <a:xfrm>
          <a:off x="4686300" y="125685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124460</xdr:rowOff>
    </xdr:from>
    <xdr:to xmlns:xdr="http://schemas.openxmlformats.org/drawingml/2006/spreadsheetDrawing">
      <xdr:col>20</xdr:col>
      <xdr:colOff>38100</xdr:colOff>
      <xdr:row>76</xdr:row>
      <xdr:rowOff>54610</xdr:rowOff>
    </xdr:to>
    <xdr:sp macro="" textlink="">
      <xdr:nvSpPr>
        <xdr:cNvPr id="198" name="楕円 197"/>
        <xdr:cNvSpPr/>
      </xdr:nvSpPr>
      <xdr:spPr>
        <a:xfrm>
          <a:off x="37465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71120</xdr:rowOff>
    </xdr:from>
    <xdr:ext cx="584835" cy="259080"/>
    <xdr:sp macro="" textlink="">
      <xdr:nvSpPr>
        <xdr:cNvPr id="199" name="テキスト ボックス 198"/>
        <xdr:cNvSpPr txBox="1"/>
      </xdr:nvSpPr>
      <xdr:spPr>
        <a:xfrm>
          <a:off x="3497580" y="12758420"/>
          <a:ext cx="584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168275</xdr:rowOff>
    </xdr:from>
    <xdr:to xmlns:xdr="http://schemas.openxmlformats.org/drawingml/2006/spreadsheetDrawing">
      <xdr:col>15</xdr:col>
      <xdr:colOff>101600</xdr:colOff>
      <xdr:row>77</xdr:row>
      <xdr:rowOff>98425</xdr:rowOff>
    </xdr:to>
    <xdr:sp macro="" textlink="">
      <xdr:nvSpPr>
        <xdr:cNvPr id="200" name="楕円 199"/>
        <xdr:cNvSpPr/>
      </xdr:nvSpPr>
      <xdr:spPr>
        <a:xfrm>
          <a:off x="2857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89535</xdr:rowOff>
    </xdr:from>
    <xdr:ext cx="584835" cy="248285"/>
    <xdr:sp macro="" textlink="">
      <xdr:nvSpPr>
        <xdr:cNvPr id="201" name="テキスト ボックス 200"/>
        <xdr:cNvSpPr txBox="1"/>
      </xdr:nvSpPr>
      <xdr:spPr>
        <a:xfrm>
          <a:off x="2608580" y="13291185"/>
          <a:ext cx="5848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141605</xdr:rowOff>
    </xdr:from>
    <xdr:to xmlns:xdr="http://schemas.openxmlformats.org/drawingml/2006/spreadsheetDrawing">
      <xdr:col>10</xdr:col>
      <xdr:colOff>165100</xdr:colOff>
      <xdr:row>76</xdr:row>
      <xdr:rowOff>71755</xdr:rowOff>
    </xdr:to>
    <xdr:sp macro="" textlink="">
      <xdr:nvSpPr>
        <xdr:cNvPr id="202" name="楕円 201"/>
        <xdr:cNvSpPr/>
      </xdr:nvSpPr>
      <xdr:spPr>
        <a:xfrm>
          <a:off x="1968500"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63500</xdr:rowOff>
    </xdr:from>
    <xdr:ext cx="584835" cy="251460"/>
    <xdr:sp macro="" textlink="">
      <xdr:nvSpPr>
        <xdr:cNvPr id="203" name="テキスト ボックス 202"/>
        <xdr:cNvSpPr txBox="1"/>
      </xdr:nvSpPr>
      <xdr:spPr>
        <a:xfrm>
          <a:off x="1719580" y="13093700"/>
          <a:ext cx="5848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41275</xdr:rowOff>
    </xdr:from>
    <xdr:to xmlns:xdr="http://schemas.openxmlformats.org/drawingml/2006/spreadsheetDrawing">
      <xdr:col>6</xdr:col>
      <xdr:colOff>38100</xdr:colOff>
      <xdr:row>78</xdr:row>
      <xdr:rowOff>143510</xdr:rowOff>
    </xdr:to>
    <xdr:sp macro="" textlink="">
      <xdr:nvSpPr>
        <xdr:cNvPr id="204" name="楕円 203"/>
        <xdr:cNvSpPr/>
      </xdr:nvSpPr>
      <xdr:spPr>
        <a:xfrm>
          <a:off x="1079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159385</xdr:rowOff>
    </xdr:from>
    <xdr:ext cx="584835" cy="258445"/>
    <xdr:sp macro="" textlink="">
      <xdr:nvSpPr>
        <xdr:cNvPr id="205" name="テキスト ボックス 204"/>
        <xdr:cNvSpPr txBox="1"/>
      </xdr:nvSpPr>
      <xdr:spPr>
        <a:xfrm>
          <a:off x="830580" y="13189585"/>
          <a:ext cx="584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5915" cy="217170"/>
    <xdr:sp macro="" textlink="">
      <xdr:nvSpPr>
        <xdr:cNvPr id="214" name="テキスト ボックス 213"/>
        <xdr:cNvSpPr txBox="1"/>
      </xdr:nvSpPr>
      <xdr:spPr>
        <a:xfrm>
          <a:off x="723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6" name="テキスト ボックス 215"/>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48920"/>
    <xdr:sp macro="" textlink="">
      <xdr:nvSpPr>
        <xdr:cNvPr id="222" name="テキスト ボックス 221"/>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4" name="テキスト ボックス 223"/>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26" name="テキスト ボックス 225"/>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48920"/>
    <xdr:sp macro="" textlink="">
      <xdr:nvSpPr>
        <xdr:cNvPr id="228" name="テキスト ボックス 227"/>
        <xdr:cNvSpPr txBox="1"/>
      </xdr:nvSpPr>
      <xdr:spPr>
        <a:xfrm>
          <a:off x="230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42545</xdr:rowOff>
    </xdr:from>
    <xdr:to xmlns:xdr="http://schemas.openxmlformats.org/drawingml/2006/spreadsheetDrawing">
      <xdr:col>24</xdr:col>
      <xdr:colOff>62865</xdr:colOff>
      <xdr:row>98</xdr:row>
      <xdr:rowOff>164465</xdr:rowOff>
    </xdr:to>
    <xdr:cxnSp macro="">
      <xdr:nvCxnSpPr>
        <xdr:cNvPr id="230" name="直線コネクタ 229"/>
        <xdr:cNvCxnSpPr/>
      </xdr:nvCxnSpPr>
      <xdr:spPr>
        <a:xfrm flipV="1">
          <a:off x="4633595" y="15473045"/>
          <a:ext cx="127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168275</xdr:rowOff>
    </xdr:from>
    <xdr:ext cx="534670" cy="249555"/>
    <xdr:sp macro="" textlink="">
      <xdr:nvSpPr>
        <xdr:cNvPr id="231" name="衛生費最小値テキスト"/>
        <xdr:cNvSpPr txBox="1"/>
      </xdr:nvSpPr>
      <xdr:spPr>
        <a:xfrm>
          <a:off x="4686300" y="169703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164465</xdr:rowOff>
    </xdr:from>
    <xdr:to xmlns:xdr="http://schemas.openxmlformats.org/drawingml/2006/spreadsheetDrawing">
      <xdr:col>24</xdr:col>
      <xdr:colOff>152400</xdr:colOff>
      <xdr:row>98</xdr:row>
      <xdr:rowOff>164465</xdr:rowOff>
    </xdr:to>
    <xdr:cxnSp macro="">
      <xdr:nvCxnSpPr>
        <xdr:cNvPr id="232" name="直線コネクタ 231"/>
        <xdr:cNvCxnSpPr/>
      </xdr:nvCxnSpPr>
      <xdr:spPr>
        <a:xfrm>
          <a:off x="4546600" y="1696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160655</xdr:rowOff>
    </xdr:from>
    <xdr:ext cx="534670" cy="259080"/>
    <xdr:sp macro="" textlink="">
      <xdr:nvSpPr>
        <xdr:cNvPr id="233" name="衛生費最大値テキスト"/>
        <xdr:cNvSpPr txBox="1"/>
      </xdr:nvSpPr>
      <xdr:spPr>
        <a:xfrm>
          <a:off x="4686300" y="1524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42545</xdr:rowOff>
    </xdr:from>
    <xdr:to xmlns:xdr="http://schemas.openxmlformats.org/drawingml/2006/spreadsheetDrawing">
      <xdr:col>24</xdr:col>
      <xdr:colOff>152400</xdr:colOff>
      <xdr:row>90</xdr:row>
      <xdr:rowOff>42545</xdr:rowOff>
    </xdr:to>
    <xdr:cxnSp macro="">
      <xdr:nvCxnSpPr>
        <xdr:cNvPr id="234" name="直線コネクタ 233"/>
        <xdr:cNvCxnSpPr/>
      </xdr:nvCxnSpPr>
      <xdr:spPr>
        <a:xfrm>
          <a:off x="4546600" y="1547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42545</xdr:rowOff>
    </xdr:from>
    <xdr:to xmlns:xdr="http://schemas.openxmlformats.org/drawingml/2006/spreadsheetDrawing">
      <xdr:col>24</xdr:col>
      <xdr:colOff>63500</xdr:colOff>
      <xdr:row>90</xdr:row>
      <xdr:rowOff>155575</xdr:rowOff>
    </xdr:to>
    <xdr:cxnSp macro="">
      <xdr:nvCxnSpPr>
        <xdr:cNvPr id="235" name="直線コネクタ 234"/>
        <xdr:cNvCxnSpPr/>
      </xdr:nvCxnSpPr>
      <xdr:spPr>
        <a:xfrm flipV="1">
          <a:off x="3797300" y="15473045"/>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78740</xdr:rowOff>
    </xdr:from>
    <xdr:ext cx="534670" cy="259080"/>
    <xdr:sp macro="" textlink="">
      <xdr:nvSpPr>
        <xdr:cNvPr id="236" name="衛生費平均値テキスト"/>
        <xdr:cNvSpPr txBox="1"/>
      </xdr:nvSpPr>
      <xdr:spPr>
        <a:xfrm>
          <a:off x="4686300" y="165379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100330</xdr:rowOff>
    </xdr:from>
    <xdr:to xmlns:xdr="http://schemas.openxmlformats.org/drawingml/2006/spreadsheetDrawing">
      <xdr:col>24</xdr:col>
      <xdr:colOff>114300</xdr:colOff>
      <xdr:row>97</xdr:row>
      <xdr:rowOff>30480</xdr:rowOff>
    </xdr:to>
    <xdr:sp macro="" textlink="">
      <xdr:nvSpPr>
        <xdr:cNvPr id="237" name="フローチャート: 判断 236"/>
        <xdr:cNvSpPr/>
      </xdr:nvSpPr>
      <xdr:spPr>
        <a:xfrm>
          <a:off x="4584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155575</xdr:rowOff>
    </xdr:from>
    <xdr:to xmlns:xdr="http://schemas.openxmlformats.org/drawingml/2006/spreadsheetDrawing">
      <xdr:col>19</xdr:col>
      <xdr:colOff>177800</xdr:colOff>
      <xdr:row>97</xdr:row>
      <xdr:rowOff>72390</xdr:rowOff>
    </xdr:to>
    <xdr:cxnSp macro="">
      <xdr:nvCxnSpPr>
        <xdr:cNvPr id="238" name="直線コネクタ 237"/>
        <xdr:cNvCxnSpPr/>
      </xdr:nvCxnSpPr>
      <xdr:spPr>
        <a:xfrm flipV="1">
          <a:off x="2908300" y="15586075"/>
          <a:ext cx="889000" cy="1116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134620</xdr:rowOff>
    </xdr:from>
    <xdr:to xmlns:xdr="http://schemas.openxmlformats.org/drawingml/2006/spreadsheetDrawing">
      <xdr:col>20</xdr:col>
      <xdr:colOff>38100</xdr:colOff>
      <xdr:row>97</xdr:row>
      <xdr:rowOff>64770</xdr:rowOff>
    </xdr:to>
    <xdr:sp macro="" textlink="">
      <xdr:nvSpPr>
        <xdr:cNvPr id="239" name="フローチャート: 判断 238"/>
        <xdr:cNvSpPr/>
      </xdr:nvSpPr>
      <xdr:spPr>
        <a:xfrm>
          <a:off x="3746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55880</xdr:rowOff>
    </xdr:from>
    <xdr:ext cx="520700" cy="259080"/>
    <xdr:sp macro="" textlink="">
      <xdr:nvSpPr>
        <xdr:cNvPr id="240" name="テキスト ボックス 239"/>
        <xdr:cNvSpPr txBox="1"/>
      </xdr:nvSpPr>
      <xdr:spPr>
        <a:xfrm>
          <a:off x="3529965" y="166865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72390</xdr:rowOff>
    </xdr:from>
    <xdr:to xmlns:xdr="http://schemas.openxmlformats.org/drawingml/2006/spreadsheetDrawing">
      <xdr:col>15</xdr:col>
      <xdr:colOff>50800</xdr:colOff>
      <xdr:row>97</xdr:row>
      <xdr:rowOff>80010</xdr:rowOff>
    </xdr:to>
    <xdr:cxnSp macro="">
      <xdr:nvCxnSpPr>
        <xdr:cNvPr id="241" name="直線コネクタ 240"/>
        <xdr:cNvCxnSpPr/>
      </xdr:nvCxnSpPr>
      <xdr:spPr>
        <a:xfrm flipV="1">
          <a:off x="2019300" y="167030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64135</xdr:rowOff>
    </xdr:from>
    <xdr:to xmlns:xdr="http://schemas.openxmlformats.org/drawingml/2006/spreadsheetDrawing">
      <xdr:col>15</xdr:col>
      <xdr:colOff>101600</xdr:colOff>
      <xdr:row>96</xdr:row>
      <xdr:rowOff>166370</xdr:rowOff>
    </xdr:to>
    <xdr:sp macro="" textlink="">
      <xdr:nvSpPr>
        <xdr:cNvPr id="242" name="フローチャート: 判断 241"/>
        <xdr:cNvSpPr/>
      </xdr:nvSpPr>
      <xdr:spPr>
        <a:xfrm>
          <a:off x="2857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10795</xdr:rowOff>
    </xdr:from>
    <xdr:ext cx="520700" cy="258445"/>
    <xdr:sp macro="" textlink="">
      <xdr:nvSpPr>
        <xdr:cNvPr id="243" name="テキスト ボックス 242"/>
        <xdr:cNvSpPr txBox="1"/>
      </xdr:nvSpPr>
      <xdr:spPr>
        <a:xfrm>
          <a:off x="2640965" y="1629854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80010</xdr:rowOff>
    </xdr:from>
    <xdr:to xmlns:xdr="http://schemas.openxmlformats.org/drawingml/2006/spreadsheetDrawing">
      <xdr:col>10</xdr:col>
      <xdr:colOff>114300</xdr:colOff>
      <xdr:row>99</xdr:row>
      <xdr:rowOff>46355</xdr:rowOff>
    </xdr:to>
    <xdr:cxnSp macro="">
      <xdr:nvCxnSpPr>
        <xdr:cNvPr id="244" name="直線コネクタ 243"/>
        <xdr:cNvCxnSpPr/>
      </xdr:nvCxnSpPr>
      <xdr:spPr>
        <a:xfrm flipV="1">
          <a:off x="1130300" y="16710660"/>
          <a:ext cx="889000" cy="309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105410</xdr:rowOff>
    </xdr:from>
    <xdr:to xmlns:xdr="http://schemas.openxmlformats.org/drawingml/2006/spreadsheetDrawing">
      <xdr:col>10</xdr:col>
      <xdr:colOff>165100</xdr:colOff>
      <xdr:row>96</xdr:row>
      <xdr:rowOff>35560</xdr:rowOff>
    </xdr:to>
    <xdr:sp macro="" textlink="">
      <xdr:nvSpPr>
        <xdr:cNvPr id="245" name="フローチャート: 判断 244"/>
        <xdr:cNvSpPr/>
      </xdr:nvSpPr>
      <xdr:spPr>
        <a:xfrm>
          <a:off x="1968500" y="1639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52070</xdr:rowOff>
    </xdr:from>
    <xdr:ext cx="520700" cy="251460"/>
    <xdr:sp macro="" textlink="">
      <xdr:nvSpPr>
        <xdr:cNvPr id="246" name="テキスト ボックス 245"/>
        <xdr:cNvSpPr txBox="1"/>
      </xdr:nvSpPr>
      <xdr:spPr>
        <a:xfrm>
          <a:off x="1751965" y="1616837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22860</xdr:rowOff>
    </xdr:from>
    <xdr:to xmlns:xdr="http://schemas.openxmlformats.org/drawingml/2006/spreadsheetDrawing">
      <xdr:col>6</xdr:col>
      <xdr:colOff>38100</xdr:colOff>
      <xdr:row>98</xdr:row>
      <xdr:rowOff>124460</xdr:rowOff>
    </xdr:to>
    <xdr:sp macro="" textlink="">
      <xdr:nvSpPr>
        <xdr:cNvPr id="247" name="フローチャート: 判断 246"/>
        <xdr:cNvSpPr/>
      </xdr:nvSpPr>
      <xdr:spPr>
        <a:xfrm>
          <a:off x="10795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140970</xdr:rowOff>
    </xdr:from>
    <xdr:ext cx="520700" cy="259080"/>
    <xdr:sp macro="" textlink="">
      <xdr:nvSpPr>
        <xdr:cNvPr id="248" name="テキスト ボックス 247"/>
        <xdr:cNvSpPr txBox="1"/>
      </xdr:nvSpPr>
      <xdr:spPr>
        <a:xfrm>
          <a:off x="862965" y="166001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89</xdr:row>
      <xdr:rowOff>163195</xdr:rowOff>
    </xdr:from>
    <xdr:to xmlns:xdr="http://schemas.openxmlformats.org/drawingml/2006/spreadsheetDrawing">
      <xdr:col>24</xdr:col>
      <xdr:colOff>114300</xdr:colOff>
      <xdr:row>90</xdr:row>
      <xdr:rowOff>93345</xdr:rowOff>
    </xdr:to>
    <xdr:sp macro="" textlink="">
      <xdr:nvSpPr>
        <xdr:cNvPr id="254" name="楕円 253"/>
        <xdr:cNvSpPr/>
      </xdr:nvSpPr>
      <xdr:spPr>
        <a:xfrm>
          <a:off x="4584700" y="154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116205</xdr:rowOff>
    </xdr:from>
    <xdr:ext cx="534670" cy="259080"/>
    <xdr:sp macro="" textlink="">
      <xdr:nvSpPr>
        <xdr:cNvPr id="255" name="衛生費該当値テキスト"/>
        <xdr:cNvSpPr txBox="1"/>
      </xdr:nvSpPr>
      <xdr:spPr>
        <a:xfrm>
          <a:off x="4686300" y="15375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104775</xdr:rowOff>
    </xdr:from>
    <xdr:to xmlns:xdr="http://schemas.openxmlformats.org/drawingml/2006/spreadsheetDrawing">
      <xdr:col>20</xdr:col>
      <xdr:colOff>38100</xdr:colOff>
      <xdr:row>91</xdr:row>
      <xdr:rowOff>34925</xdr:rowOff>
    </xdr:to>
    <xdr:sp macro="" textlink="">
      <xdr:nvSpPr>
        <xdr:cNvPr id="256" name="楕円 255"/>
        <xdr:cNvSpPr/>
      </xdr:nvSpPr>
      <xdr:spPr>
        <a:xfrm>
          <a:off x="3746500" y="1553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89</xdr:row>
      <xdr:rowOff>52070</xdr:rowOff>
    </xdr:from>
    <xdr:ext cx="520700" cy="251460"/>
    <xdr:sp macro="" textlink="">
      <xdr:nvSpPr>
        <xdr:cNvPr id="257" name="テキスト ボックス 256"/>
        <xdr:cNvSpPr txBox="1"/>
      </xdr:nvSpPr>
      <xdr:spPr>
        <a:xfrm>
          <a:off x="3529965" y="153111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21590</xdr:rowOff>
    </xdr:from>
    <xdr:to xmlns:xdr="http://schemas.openxmlformats.org/drawingml/2006/spreadsheetDrawing">
      <xdr:col>15</xdr:col>
      <xdr:colOff>101600</xdr:colOff>
      <xdr:row>97</xdr:row>
      <xdr:rowOff>123190</xdr:rowOff>
    </xdr:to>
    <xdr:sp macro="" textlink="">
      <xdr:nvSpPr>
        <xdr:cNvPr id="258" name="楕円 257"/>
        <xdr:cNvSpPr/>
      </xdr:nvSpPr>
      <xdr:spPr>
        <a:xfrm>
          <a:off x="2857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114300</xdr:rowOff>
    </xdr:from>
    <xdr:ext cx="520700" cy="259080"/>
    <xdr:sp macro="" textlink="">
      <xdr:nvSpPr>
        <xdr:cNvPr id="259" name="テキスト ボックス 258"/>
        <xdr:cNvSpPr txBox="1"/>
      </xdr:nvSpPr>
      <xdr:spPr>
        <a:xfrm>
          <a:off x="2640965" y="1674495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29210</xdr:rowOff>
    </xdr:from>
    <xdr:to xmlns:xdr="http://schemas.openxmlformats.org/drawingml/2006/spreadsheetDrawing">
      <xdr:col>10</xdr:col>
      <xdr:colOff>165100</xdr:colOff>
      <xdr:row>97</xdr:row>
      <xdr:rowOff>130810</xdr:rowOff>
    </xdr:to>
    <xdr:sp macro="" textlink="">
      <xdr:nvSpPr>
        <xdr:cNvPr id="260" name="楕円 259"/>
        <xdr:cNvSpPr/>
      </xdr:nvSpPr>
      <xdr:spPr>
        <a:xfrm>
          <a:off x="1968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121920</xdr:rowOff>
    </xdr:from>
    <xdr:ext cx="520700" cy="250190"/>
    <xdr:sp macro="" textlink="">
      <xdr:nvSpPr>
        <xdr:cNvPr id="261" name="テキスト ボックス 260"/>
        <xdr:cNvSpPr txBox="1"/>
      </xdr:nvSpPr>
      <xdr:spPr>
        <a:xfrm>
          <a:off x="1751965" y="1675257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167005</xdr:rowOff>
    </xdr:from>
    <xdr:to xmlns:xdr="http://schemas.openxmlformats.org/drawingml/2006/spreadsheetDrawing">
      <xdr:col>6</xdr:col>
      <xdr:colOff>38100</xdr:colOff>
      <xdr:row>99</xdr:row>
      <xdr:rowOff>97790</xdr:rowOff>
    </xdr:to>
    <xdr:sp macro="" textlink="">
      <xdr:nvSpPr>
        <xdr:cNvPr id="262" name="楕円 261"/>
        <xdr:cNvSpPr/>
      </xdr:nvSpPr>
      <xdr:spPr>
        <a:xfrm>
          <a:off x="1079500" y="16969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88265</xdr:rowOff>
    </xdr:from>
    <xdr:ext cx="520700" cy="249555"/>
    <xdr:sp macro="" textlink="">
      <xdr:nvSpPr>
        <xdr:cNvPr id="263" name="テキスト ボックス 262"/>
        <xdr:cNvSpPr txBox="1"/>
      </xdr:nvSpPr>
      <xdr:spPr>
        <a:xfrm>
          <a:off x="862965" y="1706181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5915" cy="217170"/>
    <xdr:sp macro="" textlink="">
      <xdr:nvSpPr>
        <xdr:cNvPr id="272" name="テキスト ボックス 271"/>
        <xdr:cNvSpPr txBox="1"/>
      </xdr:nvSpPr>
      <xdr:spPr>
        <a:xfrm>
          <a:off x="6565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34950" cy="248920"/>
    <xdr:sp macro="" textlink="">
      <xdr:nvSpPr>
        <xdr:cNvPr id="275" name="テキスト ボックス 274"/>
        <xdr:cNvSpPr txBox="1"/>
      </xdr:nvSpPr>
      <xdr:spPr>
        <a:xfrm>
          <a:off x="6355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3390" cy="248920"/>
    <xdr:sp macro="" textlink="">
      <xdr:nvSpPr>
        <xdr:cNvPr id="277" name="テキスト ボックス 276"/>
        <xdr:cNvSpPr txBox="1"/>
      </xdr:nvSpPr>
      <xdr:spPr>
        <a:xfrm>
          <a:off x="6136640" y="60553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3390" cy="248920"/>
    <xdr:sp macro="" textlink="">
      <xdr:nvSpPr>
        <xdr:cNvPr id="279" name="テキスト ボックス 278"/>
        <xdr:cNvSpPr txBox="1"/>
      </xdr:nvSpPr>
      <xdr:spPr>
        <a:xfrm>
          <a:off x="6136640" y="55981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3390" cy="248920"/>
    <xdr:sp macro="" textlink="">
      <xdr:nvSpPr>
        <xdr:cNvPr id="281" name="テキスト ボックス 280"/>
        <xdr:cNvSpPr txBox="1"/>
      </xdr:nvSpPr>
      <xdr:spPr>
        <a:xfrm>
          <a:off x="6136640" y="51409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3390" cy="248920"/>
    <xdr:sp macro="" textlink="">
      <xdr:nvSpPr>
        <xdr:cNvPr id="283" name="テキスト ボックス 282"/>
        <xdr:cNvSpPr txBox="1"/>
      </xdr:nvSpPr>
      <xdr:spPr>
        <a:xfrm>
          <a:off x="6136640" y="4683760"/>
          <a:ext cx="4533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166370</xdr:rowOff>
    </xdr:from>
    <xdr:to xmlns:xdr="http://schemas.openxmlformats.org/drawingml/2006/spreadsheetDrawing">
      <xdr:col>54</xdr:col>
      <xdr:colOff>189865</xdr:colOff>
      <xdr:row>38</xdr:row>
      <xdr:rowOff>65405</xdr:rowOff>
    </xdr:to>
    <xdr:cxnSp macro="">
      <xdr:nvCxnSpPr>
        <xdr:cNvPr id="285" name="直線コネクタ 284"/>
        <xdr:cNvCxnSpPr/>
      </xdr:nvCxnSpPr>
      <xdr:spPr>
        <a:xfrm flipV="1">
          <a:off x="10475595" y="5309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69215</xdr:rowOff>
    </xdr:from>
    <xdr:ext cx="378460" cy="259080"/>
    <xdr:sp macro="" textlink="">
      <xdr:nvSpPr>
        <xdr:cNvPr id="286" name="労働費最小値テキスト"/>
        <xdr:cNvSpPr txBox="1"/>
      </xdr:nvSpPr>
      <xdr:spPr>
        <a:xfrm>
          <a:off x="1052830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65405</xdr:rowOff>
    </xdr:from>
    <xdr:to xmlns:xdr="http://schemas.openxmlformats.org/drawingml/2006/spreadsheetDrawing">
      <xdr:col>55</xdr:col>
      <xdr:colOff>88900</xdr:colOff>
      <xdr:row>38</xdr:row>
      <xdr:rowOff>65405</xdr:rowOff>
    </xdr:to>
    <xdr:cxnSp macro="">
      <xdr:nvCxnSpPr>
        <xdr:cNvPr id="287" name="直線コネクタ 286"/>
        <xdr:cNvCxnSpPr/>
      </xdr:nvCxnSpPr>
      <xdr:spPr>
        <a:xfrm>
          <a:off x="10388600" y="6580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113030</xdr:rowOff>
    </xdr:from>
    <xdr:ext cx="469900" cy="259080"/>
    <xdr:sp macro="" textlink="">
      <xdr:nvSpPr>
        <xdr:cNvPr id="288" name="労働費最大値テキスト"/>
        <xdr:cNvSpPr txBox="1"/>
      </xdr:nvSpPr>
      <xdr:spPr>
        <a:xfrm>
          <a:off x="10528300" y="5085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166370</xdr:rowOff>
    </xdr:from>
    <xdr:to xmlns:xdr="http://schemas.openxmlformats.org/drawingml/2006/spreadsheetDrawing">
      <xdr:col>55</xdr:col>
      <xdr:colOff>88900</xdr:colOff>
      <xdr:row>30</xdr:row>
      <xdr:rowOff>166370</xdr:rowOff>
    </xdr:to>
    <xdr:cxnSp macro="">
      <xdr:nvCxnSpPr>
        <xdr:cNvPr id="289" name="直線コネクタ 288"/>
        <xdr:cNvCxnSpPr/>
      </xdr:nvCxnSpPr>
      <xdr:spPr>
        <a:xfrm>
          <a:off x="10388600" y="530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135255</xdr:rowOff>
    </xdr:from>
    <xdr:to xmlns:xdr="http://schemas.openxmlformats.org/drawingml/2006/spreadsheetDrawing">
      <xdr:col>55</xdr:col>
      <xdr:colOff>0</xdr:colOff>
      <xdr:row>37</xdr:row>
      <xdr:rowOff>144780</xdr:rowOff>
    </xdr:to>
    <xdr:cxnSp macro="">
      <xdr:nvCxnSpPr>
        <xdr:cNvPr id="290" name="直線コネクタ 289"/>
        <xdr:cNvCxnSpPr/>
      </xdr:nvCxnSpPr>
      <xdr:spPr>
        <a:xfrm flipV="1">
          <a:off x="9639300" y="647890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40640</xdr:rowOff>
    </xdr:from>
    <xdr:ext cx="469900" cy="251460"/>
    <xdr:sp macro="" textlink="">
      <xdr:nvSpPr>
        <xdr:cNvPr id="291" name="労働費平均値テキスト"/>
        <xdr:cNvSpPr txBox="1"/>
      </xdr:nvSpPr>
      <xdr:spPr>
        <a:xfrm>
          <a:off x="10528300" y="621284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17780</xdr:rowOff>
    </xdr:from>
    <xdr:to xmlns:xdr="http://schemas.openxmlformats.org/drawingml/2006/spreadsheetDrawing">
      <xdr:col>55</xdr:col>
      <xdr:colOff>50800</xdr:colOff>
      <xdr:row>37</xdr:row>
      <xdr:rowOff>118745</xdr:rowOff>
    </xdr:to>
    <xdr:sp macro="" textlink="">
      <xdr:nvSpPr>
        <xdr:cNvPr id="292" name="フローチャート: 判断 291"/>
        <xdr:cNvSpPr/>
      </xdr:nvSpPr>
      <xdr:spPr>
        <a:xfrm>
          <a:off x="104267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144780</xdr:rowOff>
    </xdr:from>
    <xdr:to xmlns:xdr="http://schemas.openxmlformats.org/drawingml/2006/spreadsheetDrawing">
      <xdr:col>50</xdr:col>
      <xdr:colOff>114300</xdr:colOff>
      <xdr:row>37</xdr:row>
      <xdr:rowOff>154940</xdr:rowOff>
    </xdr:to>
    <xdr:cxnSp macro="">
      <xdr:nvCxnSpPr>
        <xdr:cNvPr id="293" name="直線コネクタ 292"/>
        <xdr:cNvCxnSpPr/>
      </xdr:nvCxnSpPr>
      <xdr:spPr>
        <a:xfrm flipV="1">
          <a:off x="8750300" y="6488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113665</xdr:rowOff>
    </xdr:from>
    <xdr:to xmlns:xdr="http://schemas.openxmlformats.org/drawingml/2006/spreadsheetDrawing">
      <xdr:col>50</xdr:col>
      <xdr:colOff>165100</xdr:colOff>
      <xdr:row>37</xdr:row>
      <xdr:rowOff>43815</xdr:rowOff>
    </xdr:to>
    <xdr:sp macro="" textlink="">
      <xdr:nvSpPr>
        <xdr:cNvPr id="294" name="フローチャート: 判断 293"/>
        <xdr:cNvSpPr/>
      </xdr:nvSpPr>
      <xdr:spPr>
        <a:xfrm>
          <a:off x="9588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60325</xdr:rowOff>
    </xdr:from>
    <xdr:ext cx="455930" cy="259080"/>
    <xdr:sp macro="" textlink="">
      <xdr:nvSpPr>
        <xdr:cNvPr id="295" name="テキスト ボックス 294"/>
        <xdr:cNvSpPr txBox="1"/>
      </xdr:nvSpPr>
      <xdr:spPr>
        <a:xfrm>
          <a:off x="9404350" y="606107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154940</xdr:rowOff>
    </xdr:from>
    <xdr:to xmlns:xdr="http://schemas.openxmlformats.org/drawingml/2006/spreadsheetDrawing">
      <xdr:col>45</xdr:col>
      <xdr:colOff>177800</xdr:colOff>
      <xdr:row>37</xdr:row>
      <xdr:rowOff>164465</xdr:rowOff>
    </xdr:to>
    <xdr:cxnSp macro="">
      <xdr:nvCxnSpPr>
        <xdr:cNvPr id="296" name="直線コネクタ 295"/>
        <xdr:cNvCxnSpPr/>
      </xdr:nvCxnSpPr>
      <xdr:spPr>
        <a:xfrm flipV="1">
          <a:off x="7861300" y="6498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120650</xdr:rowOff>
    </xdr:from>
    <xdr:to xmlns:xdr="http://schemas.openxmlformats.org/drawingml/2006/spreadsheetDrawing">
      <xdr:col>46</xdr:col>
      <xdr:colOff>38100</xdr:colOff>
      <xdr:row>37</xdr:row>
      <xdr:rowOff>50165</xdr:rowOff>
    </xdr:to>
    <xdr:sp macro="" textlink="">
      <xdr:nvSpPr>
        <xdr:cNvPr id="297" name="フローチャート: 判断 296"/>
        <xdr:cNvSpPr/>
      </xdr:nvSpPr>
      <xdr:spPr>
        <a:xfrm>
          <a:off x="8699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66675</xdr:rowOff>
    </xdr:from>
    <xdr:ext cx="455930" cy="248285"/>
    <xdr:sp macro="" textlink="">
      <xdr:nvSpPr>
        <xdr:cNvPr id="298" name="テキスト ボックス 297"/>
        <xdr:cNvSpPr txBox="1"/>
      </xdr:nvSpPr>
      <xdr:spPr>
        <a:xfrm>
          <a:off x="8515350" y="606742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163195</xdr:rowOff>
    </xdr:from>
    <xdr:to xmlns:xdr="http://schemas.openxmlformats.org/drawingml/2006/spreadsheetDrawing">
      <xdr:col>41</xdr:col>
      <xdr:colOff>50800</xdr:colOff>
      <xdr:row>37</xdr:row>
      <xdr:rowOff>164465</xdr:rowOff>
    </xdr:to>
    <xdr:cxnSp macro="">
      <xdr:nvCxnSpPr>
        <xdr:cNvPr id="299" name="直線コネクタ 298"/>
        <xdr:cNvCxnSpPr/>
      </xdr:nvCxnSpPr>
      <xdr:spPr>
        <a:xfrm>
          <a:off x="6972300" y="65068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96520</xdr:rowOff>
    </xdr:from>
    <xdr:to xmlns:xdr="http://schemas.openxmlformats.org/drawingml/2006/spreadsheetDrawing">
      <xdr:col>41</xdr:col>
      <xdr:colOff>101600</xdr:colOff>
      <xdr:row>37</xdr:row>
      <xdr:rowOff>26670</xdr:rowOff>
    </xdr:to>
    <xdr:sp macro="" textlink="">
      <xdr:nvSpPr>
        <xdr:cNvPr id="300" name="フローチャート: 判断 299"/>
        <xdr:cNvSpPr/>
      </xdr:nvSpPr>
      <xdr:spPr>
        <a:xfrm>
          <a:off x="781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43180</xdr:rowOff>
    </xdr:from>
    <xdr:ext cx="455930" cy="248920"/>
    <xdr:sp macro="" textlink="">
      <xdr:nvSpPr>
        <xdr:cNvPr id="301" name="テキスト ボックス 300"/>
        <xdr:cNvSpPr txBox="1"/>
      </xdr:nvSpPr>
      <xdr:spPr>
        <a:xfrm>
          <a:off x="7626350" y="60439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93980</xdr:rowOff>
    </xdr:from>
    <xdr:to xmlns:xdr="http://schemas.openxmlformats.org/drawingml/2006/spreadsheetDrawing">
      <xdr:col>36</xdr:col>
      <xdr:colOff>165100</xdr:colOff>
      <xdr:row>37</xdr:row>
      <xdr:rowOff>24130</xdr:rowOff>
    </xdr:to>
    <xdr:sp macro="" textlink="">
      <xdr:nvSpPr>
        <xdr:cNvPr id="302" name="フローチャート: 判断 301"/>
        <xdr:cNvSpPr/>
      </xdr:nvSpPr>
      <xdr:spPr>
        <a:xfrm>
          <a:off x="692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40640</xdr:rowOff>
    </xdr:from>
    <xdr:ext cx="455930" cy="251460"/>
    <xdr:sp macro="" textlink="">
      <xdr:nvSpPr>
        <xdr:cNvPr id="303" name="テキスト ボックス 302"/>
        <xdr:cNvSpPr txBox="1"/>
      </xdr:nvSpPr>
      <xdr:spPr>
        <a:xfrm>
          <a:off x="6737350" y="604139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84455</xdr:rowOff>
    </xdr:from>
    <xdr:to xmlns:xdr="http://schemas.openxmlformats.org/drawingml/2006/spreadsheetDrawing">
      <xdr:col>55</xdr:col>
      <xdr:colOff>50800</xdr:colOff>
      <xdr:row>38</xdr:row>
      <xdr:rowOff>14605</xdr:rowOff>
    </xdr:to>
    <xdr:sp macro="" textlink="">
      <xdr:nvSpPr>
        <xdr:cNvPr id="309" name="楕円 308"/>
        <xdr:cNvSpPr/>
      </xdr:nvSpPr>
      <xdr:spPr>
        <a:xfrm>
          <a:off x="10426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170815</xdr:rowOff>
    </xdr:from>
    <xdr:ext cx="378460" cy="258445"/>
    <xdr:sp macro="" textlink="">
      <xdr:nvSpPr>
        <xdr:cNvPr id="310" name="労働費該当値テキスト"/>
        <xdr:cNvSpPr txBox="1"/>
      </xdr:nvSpPr>
      <xdr:spPr>
        <a:xfrm>
          <a:off x="10528300" y="6343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93980</xdr:rowOff>
    </xdr:from>
    <xdr:to xmlns:xdr="http://schemas.openxmlformats.org/drawingml/2006/spreadsheetDrawing">
      <xdr:col>50</xdr:col>
      <xdr:colOff>165100</xdr:colOff>
      <xdr:row>38</xdr:row>
      <xdr:rowOff>24130</xdr:rowOff>
    </xdr:to>
    <xdr:sp macro="" textlink="">
      <xdr:nvSpPr>
        <xdr:cNvPr id="311" name="楕円 310"/>
        <xdr:cNvSpPr/>
      </xdr:nvSpPr>
      <xdr:spPr>
        <a:xfrm>
          <a:off x="958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15240</xdr:rowOff>
    </xdr:from>
    <xdr:ext cx="378460" cy="259080"/>
    <xdr:sp macro="" textlink="">
      <xdr:nvSpPr>
        <xdr:cNvPr id="312" name="テキスト ボックス 311"/>
        <xdr:cNvSpPr txBox="1"/>
      </xdr:nvSpPr>
      <xdr:spPr>
        <a:xfrm>
          <a:off x="9450070" y="6530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104140</xdr:rowOff>
    </xdr:from>
    <xdr:to xmlns:xdr="http://schemas.openxmlformats.org/drawingml/2006/spreadsheetDrawing">
      <xdr:col>46</xdr:col>
      <xdr:colOff>38100</xdr:colOff>
      <xdr:row>38</xdr:row>
      <xdr:rowOff>34290</xdr:rowOff>
    </xdr:to>
    <xdr:sp macro="" textlink="">
      <xdr:nvSpPr>
        <xdr:cNvPr id="313" name="楕円 312"/>
        <xdr:cNvSpPr/>
      </xdr:nvSpPr>
      <xdr:spPr>
        <a:xfrm>
          <a:off x="8699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25400</xdr:rowOff>
    </xdr:from>
    <xdr:ext cx="378460" cy="259080"/>
    <xdr:sp macro="" textlink="">
      <xdr:nvSpPr>
        <xdr:cNvPr id="314" name="テキスト ボックス 313"/>
        <xdr:cNvSpPr txBox="1"/>
      </xdr:nvSpPr>
      <xdr:spPr>
        <a:xfrm>
          <a:off x="8561070" y="6540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113665</xdr:rowOff>
    </xdr:from>
    <xdr:to xmlns:xdr="http://schemas.openxmlformats.org/drawingml/2006/spreadsheetDrawing">
      <xdr:col>41</xdr:col>
      <xdr:colOff>101600</xdr:colOff>
      <xdr:row>38</xdr:row>
      <xdr:rowOff>43815</xdr:rowOff>
    </xdr:to>
    <xdr:sp macro="" textlink="">
      <xdr:nvSpPr>
        <xdr:cNvPr id="315" name="楕円 314"/>
        <xdr:cNvSpPr/>
      </xdr:nvSpPr>
      <xdr:spPr>
        <a:xfrm>
          <a:off x="7810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34925</xdr:rowOff>
    </xdr:from>
    <xdr:ext cx="378460" cy="259080"/>
    <xdr:sp macro="" textlink="">
      <xdr:nvSpPr>
        <xdr:cNvPr id="316" name="テキスト ボックス 315"/>
        <xdr:cNvSpPr txBox="1"/>
      </xdr:nvSpPr>
      <xdr:spPr>
        <a:xfrm>
          <a:off x="7672070" y="6550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112395</xdr:rowOff>
    </xdr:from>
    <xdr:to xmlns:xdr="http://schemas.openxmlformats.org/drawingml/2006/spreadsheetDrawing">
      <xdr:col>36</xdr:col>
      <xdr:colOff>165100</xdr:colOff>
      <xdr:row>38</xdr:row>
      <xdr:rowOff>42545</xdr:rowOff>
    </xdr:to>
    <xdr:sp macro="" textlink="">
      <xdr:nvSpPr>
        <xdr:cNvPr id="317" name="楕円 316"/>
        <xdr:cNvSpPr/>
      </xdr:nvSpPr>
      <xdr:spPr>
        <a:xfrm>
          <a:off x="6921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33655</xdr:rowOff>
    </xdr:from>
    <xdr:ext cx="378460" cy="258445"/>
    <xdr:sp macro="" textlink="">
      <xdr:nvSpPr>
        <xdr:cNvPr id="318" name="テキスト ボックス 317"/>
        <xdr:cNvSpPr txBox="1"/>
      </xdr:nvSpPr>
      <xdr:spPr>
        <a:xfrm>
          <a:off x="6783070" y="65487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5915" cy="217170"/>
    <xdr:sp macro="" textlink="">
      <xdr:nvSpPr>
        <xdr:cNvPr id="327" name="テキスト ボックス 326"/>
        <xdr:cNvSpPr txBox="1"/>
      </xdr:nvSpPr>
      <xdr:spPr>
        <a:xfrm>
          <a:off x="6565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9" name="直線コネクタ 328"/>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34950" cy="248920"/>
    <xdr:sp macro="" textlink="">
      <xdr:nvSpPr>
        <xdr:cNvPr id="330" name="テキスト ボックス 329"/>
        <xdr:cNvSpPr txBox="1"/>
      </xdr:nvSpPr>
      <xdr:spPr>
        <a:xfrm>
          <a:off x="6355080" y="9941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1" name="直線コネクタ 330"/>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48920"/>
    <xdr:sp macro="" textlink="">
      <xdr:nvSpPr>
        <xdr:cNvPr id="332" name="テキスト ボックス 331"/>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3" name="直線コネクタ 332"/>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48920"/>
    <xdr:sp macro="" textlink="">
      <xdr:nvSpPr>
        <xdr:cNvPr id="334" name="テキスト ボックス 333"/>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5" name="直線コネクタ 334"/>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48920"/>
    <xdr:sp macro="" textlink="">
      <xdr:nvSpPr>
        <xdr:cNvPr id="336" name="テキスト ボックス 335"/>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48920"/>
    <xdr:sp macro="" textlink="">
      <xdr:nvSpPr>
        <xdr:cNvPr id="338" name="テキスト ボックス 337"/>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146050</xdr:rowOff>
    </xdr:from>
    <xdr:to xmlns:xdr="http://schemas.openxmlformats.org/drawingml/2006/spreadsheetDrawing">
      <xdr:col>54</xdr:col>
      <xdr:colOff>189865</xdr:colOff>
      <xdr:row>58</xdr:row>
      <xdr:rowOff>36195</xdr:rowOff>
    </xdr:to>
    <xdr:cxnSp macro="">
      <xdr:nvCxnSpPr>
        <xdr:cNvPr id="340" name="直線コネクタ 339"/>
        <xdr:cNvCxnSpPr/>
      </xdr:nvCxnSpPr>
      <xdr:spPr>
        <a:xfrm flipV="1">
          <a:off x="10475595" y="8890000"/>
          <a:ext cx="127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40640</xdr:rowOff>
    </xdr:from>
    <xdr:ext cx="469900" cy="251460"/>
    <xdr:sp macro="" textlink="">
      <xdr:nvSpPr>
        <xdr:cNvPr id="341" name="農林水産業費最小値テキスト"/>
        <xdr:cNvSpPr txBox="1"/>
      </xdr:nvSpPr>
      <xdr:spPr>
        <a:xfrm>
          <a:off x="10528300" y="99847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36195</xdr:rowOff>
    </xdr:from>
    <xdr:to xmlns:xdr="http://schemas.openxmlformats.org/drawingml/2006/spreadsheetDrawing">
      <xdr:col>55</xdr:col>
      <xdr:colOff>88900</xdr:colOff>
      <xdr:row>58</xdr:row>
      <xdr:rowOff>36195</xdr:rowOff>
    </xdr:to>
    <xdr:cxnSp macro="">
      <xdr:nvCxnSpPr>
        <xdr:cNvPr id="342" name="直線コネクタ 341"/>
        <xdr:cNvCxnSpPr/>
      </xdr:nvCxnSpPr>
      <xdr:spPr>
        <a:xfrm>
          <a:off x="10388600" y="998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92710</xdr:rowOff>
    </xdr:from>
    <xdr:ext cx="534670" cy="259080"/>
    <xdr:sp macro="" textlink="">
      <xdr:nvSpPr>
        <xdr:cNvPr id="343" name="農林水産業費最大値テキスト"/>
        <xdr:cNvSpPr txBox="1"/>
      </xdr:nvSpPr>
      <xdr:spPr>
        <a:xfrm>
          <a:off x="10528300" y="8665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146050</xdr:rowOff>
    </xdr:from>
    <xdr:to xmlns:xdr="http://schemas.openxmlformats.org/drawingml/2006/spreadsheetDrawing">
      <xdr:col>55</xdr:col>
      <xdr:colOff>88900</xdr:colOff>
      <xdr:row>51</xdr:row>
      <xdr:rowOff>146050</xdr:rowOff>
    </xdr:to>
    <xdr:cxnSp macro="">
      <xdr:nvCxnSpPr>
        <xdr:cNvPr id="344" name="直線コネクタ 343"/>
        <xdr:cNvCxnSpPr/>
      </xdr:nvCxnSpPr>
      <xdr:spPr>
        <a:xfrm>
          <a:off x="10388600" y="889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113665</xdr:rowOff>
    </xdr:from>
    <xdr:to xmlns:xdr="http://schemas.openxmlformats.org/drawingml/2006/spreadsheetDrawing">
      <xdr:col>55</xdr:col>
      <xdr:colOff>0</xdr:colOff>
      <xdr:row>56</xdr:row>
      <xdr:rowOff>64770</xdr:rowOff>
    </xdr:to>
    <xdr:cxnSp macro="">
      <xdr:nvCxnSpPr>
        <xdr:cNvPr id="345" name="直線コネクタ 344"/>
        <xdr:cNvCxnSpPr/>
      </xdr:nvCxnSpPr>
      <xdr:spPr>
        <a:xfrm>
          <a:off x="9639300" y="9543415"/>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154940</xdr:rowOff>
    </xdr:from>
    <xdr:ext cx="534670" cy="251460"/>
    <xdr:sp macro="" textlink="">
      <xdr:nvSpPr>
        <xdr:cNvPr id="346" name="農林水産業費平均値テキスト"/>
        <xdr:cNvSpPr txBox="1"/>
      </xdr:nvSpPr>
      <xdr:spPr>
        <a:xfrm>
          <a:off x="10528300" y="94132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132080</xdr:rowOff>
    </xdr:from>
    <xdr:to xmlns:xdr="http://schemas.openxmlformats.org/drawingml/2006/spreadsheetDrawing">
      <xdr:col>55</xdr:col>
      <xdr:colOff>50800</xdr:colOff>
      <xdr:row>56</xdr:row>
      <xdr:rowOff>62230</xdr:rowOff>
    </xdr:to>
    <xdr:sp macro="" textlink="">
      <xdr:nvSpPr>
        <xdr:cNvPr id="347" name="フローチャート: 判断 346"/>
        <xdr:cNvSpPr/>
      </xdr:nvSpPr>
      <xdr:spPr>
        <a:xfrm>
          <a:off x="104267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113665</xdr:rowOff>
    </xdr:from>
    <xdr:to xmlns:xdr="http://schemas.openxmlformats.org/drawingml/2006/spreadsheetDrawing">
      <xdr:col>50</xdr:col>
      <xdr:colOff>114300</xdr:colOff>
      <xdr:row>56</xdr:row>
      <xdr:rowOff>40640</xdr:rowOff>
    </xdr:to>
    <xdr:cxnSp macro="">
      <xdr:nvCxnSpPr>
        <xdr:cNvPr id="348" name="直線コネクタ 347"/>
        <xdr:cNvCxnSpPr/>
      </xdr:nvCxnSpPr>
      <xdr:spPr>
        <a:xfrm flipV="1">
          <a:off x="8750300" y="954341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128270</xdr:rowOff>
    </xdr:from>
    <xdr:to xmlns:xdr="http://schemas.openxmlformats.org/drawingml/2006/spreadsheetDrawing">
      <xdr:col>50</xdr:col>
      <xdr:colOff>165100</xdr:colOff>
      <xdr:row>56</xdr:row>
      <xdr:rowOff>58420</xdr:rowOff>
    </xdr:to>
    <xdr:sp macro="" textlink="">
      <xdr:nvSpPr>
        <xdr:cNvPr id="349" name="フローチャート: 判断 348"/>
        <xdr:cNvSpPr/>
      </xdr:nvSpPr>
      <xdr:spPr>
        <a:xfrm>
          <a:off x="9588500" y="955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49530</xdr:rowOff>
    </xdr:from>
    <xdr:ext cx="520700" cy="259080"/>
    <xdr:sp macro="" textlink="">
      <xdr:nvSpPr>
        <xdr:cNvPr id="350" name="テキスト ボックス 349"/>
        <xdr:cNvSpPr txBox="1"/>
      </xdr:nvSpPr>
      <xdr:spPr>
        <a:xfrm>
          <a:off x="9371965" y="96507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33020</xdr:rowOff>
    </xdr:from>
    <xdr:to xmlns:xdr="http://schemas.openxmlformats.org/drawingml/2006/spreadsheetDrawing">
      <xdr:col>45</xdr:col>
      <xdr:colOff>177800</xdr:colOff>
      <xdr:row>56</xdr:row>
      <xdr:rowOff>40640</xdr:rowOff>
    </xdr:to>
    <xdr:cxnSp macro="">
      <xdr:nvCxnSpPr>
        <xdr:cNvPr id="351" name="直線コネクタ 350"/>
        <xdr:cNvCxnSpPr/>
      </xdr:nvCxnSpPr>
      <xdr:spPr>
        <a:xfrm>
          <a:off x="7861300" y="9634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153670</xdr:rowOff>
    </xdr:from>
    <xdr:to xmlns:xdr="http://schemas.openxmlformats.org/drawingml/2006/spreadsheetDrawing">
      <xdr:col>46</xdr:col>
      <xdr:colOff>38100</xdr:colOff>
      <xdr:row>56</xdr:row>
      <xdr:rowOff>83820</xdr:rowOff>
    </xdr:to>
    <xdr:sp macro="" textlink="">
      <xdr:nvSpPr>
        <xdr:cNvPr id="352" name="フローチャート: 判断 351"/>
        <xdr:cNvSpPr/>
      </xdr:nvSpPr>
      <xdr:spPr>
        <a:xfrm>
          <a:off x="8699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54</xdr:row>
      <xdr:rowOff>100330</xdr:rowOff>
    </xdr:from>
    <xdr:ext cx="455930" cy="248920"/>
    <xdr:sp macro="" textlink="">
      <xdr:nvSpPr>
        <xdr:cNvPr id="353" name="テキスト ボックス 352"/>
        <xdr:cNvSpPr txBox="1"/>
      </xdr:nvSpPr>
      <xdr:spPr>
        <a:xfrm>
          <a:off x="8515350" y="93586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33020</xdr:rowOff>
    </xdr:from>
    <xdr:to xmlns:xdr="http://schemas.openxmlformats.org/drawingml/2006/spreadsheetDrawing">
      <xdr:col>41</xdr:col>
      <xdr:colOff>50800</xdr:colOff>
      <xdr:row>56</xdr:row>
      <xdr:rowOff>73660</xdr:rowOff>
    </xdr:to>
    <xdr:cxnSp macro="">
      <xdr:nvCxnSpPr>
        <xdr:cNvPr id="354" name="直線コネクタ 353"/>
        <xdr:cNvCxnSpPr/>
      </xdr:nvCxnSpPr>
      <xdr:spPr>
        <a:xfrm flipV="1">
          <a:off x="6972300" y="96342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156845</xdr:rowOff>
    </xdr:from>
    <xdr:to xmlns:xdr="http://schemas.openxmlformats.org/drawingml/2006/spreadsheetDrawing">
      <xdr:col>41</xdr:col>
      <xdr:colOff>101600</xdr:colOff>
      <xdr:row>56</xdr:row>
      <xdr:rowOff>86995</xdr:rowOff>
    </xdr:to>
    <xdr:sp macro="" textlink="">
      <xdr:nvSpPr>
        <xdr:cNvPr id="355" name="フローチャート: 判断 354"/>
        <xdr:cNvSpPr/>
      </xdr:nvSpPr>
      <xdr:spPr>
        <a:xfrm>
          <a:off x="7810500" y="958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78105</xdr:rowOff>
    </xdr:from>
    <xdr:ext cx="455930" cy="248285"/>
    <xdr:sp macro="" textlink="">
      <xdr:nvSpPr>
        <xdr:cNvPr id="356" name="テキスト ボックス 355"/>
        <xdr:cNvSpPr txBox="1"/>
      </xdr:nvSpPr>
      <xdr:spPr>
        <a:xfrm>
          <a:off x="7626350" y="9679305"/>
          <a:ext cx="4559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33020</xdr:rowOff>
    </xdr:from>
    <xdr:to xmlns:xdr="http://schemas.openxmlformats.org/drawingml/2006/spreadsheetDrawing">
      <xdr:col>36</xdr:col>
      <xdr:colOff>165100</xdr:colOff>
      <xdr:row>56</xdr:row>
      <xdr:rowOff>134620</xdr:rowOff>
    </xdr:to>
    <xdr:sp macro="" textlink="">
      <xdr:nvSpPr>
        <xdr:cNvPr id="357" name="フローチャート: 判断 356"/>
        <xdr:cNvSpPr/>
      </xdr:nvSpPr>
      <xdr:spPr>
        <a:xfrm>
          <a:off x="69215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125730</xdr:rowOff>
    </xdr:from>
    <xdr:ext cx="455930" cy="259080"/>
    <xdr:sp macro="" textlink="">
      <xdr:nvSpPr>
        <xdr:cNvPr id="358" name="テキスト ボックス 357"/>
        <xdr:cNvSpPr txBox="1"/>
      </xdr:nvSpPr>
      <xdr:spPr>
        <a:xfrm>
          <a:off x="6737350" y="97269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13970</xdr:rowOff>
    </xdr:from>
    <xdr:to xmlns:xdr="http://schemas.openxmlformats.org/drawingml/2006/spreadsheetDrawing">
      <xdr:col>55</xdr:col>
      <xdr:colOff>50800</xdr:colOff>
      <xdr:row>56</xdr:row>
      <xdr:rowOff>115570</xdr:rowOff>
    </xdr:to>
    <xdr:sp macro="" textlink="">
      <xdr:nvSpPr>
        <xdr:cNvPr id="364" name="楕円 363"/>
        <xdr:cNvSpPr/>
      </xdr:nvSpPr>
      <xdr:spPr>
        <a:xfrm>
          <a:off x="10426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163830</xdr:rowOff>
    </xdr:from>
    <xdr:ext cx="469900" cy="259080"/>
    <xdr:sp macro="" textlink="">
      <xdr:nvSpPr>
        <xdr:cNvPr id="365" name="農林水産業費該当値テキスト"/>
        <xdr:cNvSpPr txBox="1"/>
      </xdr:nvSpPr>
      <xdr:spPr>
        <a:xfrm>
          <a:off x="10528300" y="9593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63500</xdr:rowOff>
    </xdr:from>
    <xdr:to xmlns:xdr="http://schemas.openxmlformats.org/drawingml/2006/spreadsheetDrawing">
      <xdr:col>50</xdr:col>
      <xdr:colOff>165100</xdr:colOff>
      <xdr:row>55</xdr:row>
      <xdr:rowOff>164465</xdr:rowOff>
    </xdr:to>
    <xdr:sp macro="" textlink="">
      <xdr:nvSpPr>
        <xdr:cNvPr id="366" name="楕円 365"/>
        <xdr:cNvSpPr/>
      </xdr:nvSpPr>
      <xdr:spPr>
        <a:xfrm>
          <a:off x="9588500" y="9493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9525</xdr:rowOff>
    </xdr:from>
    <xdr:ext cx="520700" cy="248285"/>
    <xdr:sp macro="" textlink="">
      <xdr:nvSpPr>
        <xdr:cNvPr id="367" name="テキスト ボックス 366"/>
        <xdr:cNvSpPr txBox="1"/>
      </xdr:nvSpPr>
      <xdr:spPr>
        <a:xfrm>
          <a:off x="9371965" y="926782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160655</xdr:rowOff>
    </xdr:from>
    <xdr:to xmlns:xdr="http://schemas.openxmlformats.org/drawingml/2006/spreadsheetDrawing">
      <xdr:col>46</xdr:col>
      <xdr:colOff>38100</xdr:colOff>
      <xdr:row>56</xdr:row>
      <xdr:rowOff>90805</xdr:rowOff>
    </xdr:to>
    <xdr:sp macro="" textlink="">
      <xdr:nvSpPr>
        <xdr:cNvPr id="368" name="楕円 367"/>
        <xdr:cNvSpPr/>
      </xdr:nvSpPr>
      <xdr:spPr>
        <a:xfrm>
          <a:off x="8699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81915</xdr:rowOff>
    </xdr:from>
    <xdr:ext cx="455930" cy="259080"/>
    <xdr:sp macro="" textlink="">
      <xdr:nvSpPr>
        <xdr:cNvPr id="369" name="テキスト ボックス 368"/>
        <xdr:cNvSpPr txBox="1"/>
      </xdr:nvSpPr>
      <xdr:spPr>
        <a:xfrm>
          <a:off x="8515350" y="968311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153670</xdr:rowOff>
    </xdr:from>
    <xdr:to xmlns:xdr="http://schemas.openxmlformats.org/drawingml/2006/spreadsheetDrawing">
      <xdr:col>41</xdr:col>
      <xdr:colOff>101600</xdr:colOff>
      <xdr:row>56</xdr:row>
      <xdr:rowOff>83820</xdr:rowOff>
    </xdr:to>
    <xdr:sp macro="" textlink="">
      <xdr:nvSpPr>
        <xdr:cNvPr id="370" name="楕円 369"/>
        <xdr:cNvSpPr/>
      </xdr:nvSpPr>
      <xdr:spPr>
        <a:xfrm>
          <a:off x="7810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54</xdr:row>
      <xdr:rowOff>100330</xdr:rowOff>
    </xdr:from>
    <xdr:ext cx="455930" cy="248920"/>
    <xdr:sp macro="" textlink="">
      <xdr:nvSpPr>
        <xdr:cNvPr id="371" name="テキスト ボックス 370"/>
        <xdr:cNvSpPr txBox="1"/>
      </xdr:nvSpPr>
      <xdr:spPr>
        <a:xfrm>
          <a:off x="7626350" y="935863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22860</xdr:rowOff>
    </xdr:from>
    <xdr:to xmlns:xdr="http://schemas.openxmlformats.org/drawingml/2006/spreadsheetDrawing">
      <xdr:col>36</xdr:col>
      <xdr:colOff>165100</xdr:colOff>
      <xdr:row>56</xdr:row>
      <xdr:rowOff>124460</xdr:rowOff>
    </xdr:to>
    <xdr:sp macro="" textlink="">
      <xdr:nvSpPr>
        <xdr:cNvPr id="372" name="楕円 371"/>
        <xdr:cNvSpPr/>
      </xdr:nvSpPr>
      <xdr:spPr>
        <a:xfrm>
          <a:off x="69215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54</xdr:row>
      <xdr:rowOff>140970</xdr:rowOff>
    </xdr:from>
    <xdr:ext cx="455930" cy="259080"/>
    <xdr:sp macro="" textlink="">
      <xdr:nvSpPr>
        <xdr:cNvPr id="373" name="テキスト ボックス 372"/>
        <xdr:cNvSpPr txBox="1"/>
      </xdr:nvSpPr>
      <xdr:spPr>
        <a:xfrm>
          <a:off x="6737350" y="93992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5915" cy="217170"/>
    <xdr:sp macro="" textlink="">
      <xdr:nvSpPr>
        <xdr:cNvPr id="382" name="テキスト ボックス 381"/>
        <xdr:cNvSpPr txBox="1"/>
      </xdr:nvSpPr>
      <xdr:spPr>
        <a:xfrm>
          <a:off x="6565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34950" cy="259080"/>
    <xdr:sp macro="" textlink="">
      <xdr:nvSpPr>
        <xdr:cNvPr id="385" name="テキスト ボックス 384"/>
        <xdr:cNvSpPr txBox="1"/>
      </xdr:nvSpPr>
      <xdr:spPr>
        <a:xfrm>
          <a:off x="6355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48920"/>
    <xdr:sp macro="" textlink="">
      <xdr:nvSpPr>
        <xdr:cNvPr id="389" name="テキスト ボックス 388"/>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48920"/>
    <xdr:sp macro="" textlink="">
      <xdr:nvSpPr>
        <xdr:cNvPr id="395" name="テキスト ボックス 394"/>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3175</xdr:rowOff>
    </xdr:from>
    <xdr:to xmlns:xdr="http://schemas.openxmlformats.org/drawingml/2006/spreadsheetDrawing">
      <xdr:col>54</xdr:col>
      <xdr:colOff>189865</xdr:colOff>
      <xdr:row>78</xdr:row>
      <xdr:rowOff>29210</xdr:rowOff>
    </xdr:to>
    <xdr:cxnSp macro="">
      <xdr:nvCxnSpPr>
        <xdr:cNvPr id="397" name="直線コネクタ 396"/>
        <xdr:cNvCxnSpPr/>
      </xdr:nvCxnSpPr>
      <xdr:spPr>
        <a:xfrm flipV="1">
          <a:off x="10475595" y="12176125"/>
          <a:ext cx="127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33020</xdr:rowOff>
    </xdr:from>
    <xdr:ext cx="469900" cy="259080"/>
    <xdr:sp macro="" textlink="">
      <xdr:nvSpPr>
        <xdr:cNvPr id="398" name="商工費最小値テキスト"/>
        <xdr:cNvSpPr txBox="1"/>
      </xdr:nvSpPr>
      <xdr:spPr>
        <a:xfrm>
          <a:off x="10528300" y="1340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29210</xdr:rowOff>
    </xdr:from>
    <xdr:to xmlns:xdr="http://schemas.openxmlformats.org/drawingml/2006/spreadsheetDrawing">
      <xdr:col>55</xdr:col>
      <xdr:colOff>88900</xdr:colOff>
      <xdr:row>78</xdr:row>
      <xdr:rowOff>29210</xdr:rowOff>
    </xdr:to>
    <xdr:cxnSp macro="">
      <xdr:nvCxnSpPr>
        <xdr:cNvPr id="399" name="直線コネクタ 398"/>
        <xdr:cNvCxnSpPr/>
      </xdr:nvCxnSpPr>
      <xdr:spPr>
        <a:xfrm>
          <a:off x="10388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121285</xdr:rowOff>
    </xdr:from>
    <xdr:ext cx="534670" cy="250825"/>
    <xdr:sp macro="" textlink="">
      <xdr:nvSpPr>
        <xdr:cNvPr id="400" name="商工費最大値テキスト"/>
        <xdr:cNvSpPr txBox="1"/>
      </xdr:nvSpPr>
      <xdr:spPr>
        <a:xfrm>
          <a:off x="10528300" y="119513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37,077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3175</xdr:rowOff>
    </xdr:from>
    <xdr:to xmlns:xdr="http://schemas.openxmlformats.org/drawingml/2006/spreadsheetDrawing">
      <xdr:col>55</xdr:col>
      <xdr:colOff>88900</xdr:colOff>
      <xdr:row>71</xdr:row>
      <xdr:rowOff>3175</xdr:rowOff>
    </xdr:to>
    <xdr:cxnSp macro="">
      <xdr:nvCxnSpPr>
        <xdr:cNvPr id="401" name="直線コネクタ 400"/>
        <xdr:cNvCxnSpPr/>
      </xdr:nvCxnSpPr>
      <xdr:spPr>
        <a:xfrm>
          <a:off x="10388600" y="1217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74</xdr:row>
      <xdr:rowOff>133985</xdr:rowOff>
    </xdr:from>
    <xdr:to xmlns:xdr="http://schemas.openxmlformats.org/drawingml/2006/spreadsheetDrawing">
      <xdr:col>55</xdr:col>
      <xdr:colOff>0</xdr:colOff>
      <xdr:row>74</xdr:row>
      <xdr:rowOff>152400</xdr:rowOff>
    </xdr:to>
    <xdr:cxnSp macro="">
      <xdr:nvCxnSpPr>
        <xdr:cNvPr id="402" name="直線コネクタ 401"/>
        <xdr:cNvCxnSpPr/>
      </xdr:nvCxnSpPr>
      <xdr:spPr>
        <a:xfrm>
          <a:off x="9639300" y="128212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4445</xdr:rowOff>
    </xdr:from>
    <xdr:ext cx="534670" cy="259080"/>
    <xdr:sp macro="" textlink="">
      <xdr:nvSpPr>
        <xdr:cNvPr id="403" name="商工費平均値テキスト"/>
        <xdr:cNvSpPr txBox="1"/>
      </xdr:nvSpPr>
      <xdr:spPr>
        <a:xfrm>
          <a:off x="10528300" y="12863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26035</xdr:rowOff>
    </xdr:from>
    <xdr:to xmlns:xdr="http://schemas.openxmlformats.org/drawingml/2006/spreadsheetDrawing">
      <xdr:col>55</xdr:col>
      <xdr:colOff>50800</xdr:colOff>
      <xdr:row>75</xdr:row>
      <xdr:rowOff>127635</xdr:rowOff>
    </xdr:to>
    <xdr:sp macro="" textlink="">
      <xdr:nvSpPr>
        <xdr:cNvPr id="404" name="フローチャート: 判断 403"/>
        <xdr:cNvSpPr/>
      </xdr:nvSpPr>
      <xdr:spPr>
        <a:xfrm>
          <a:off x="10426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74</xdr:row>
      <xdr:rowOff>132080</xdr:rowOff>
    </xdr:from>
    <xdr:to xmlns:xdr="http://schemas.openxmlformats.org/drawingml/2006/spreadsheetDrawing">
      <xdr:col>50</xdr:col>
      <xdr:colOff>114300</xdr:colOff>
      <xdr:row>74</xdr:row>
      <xdr:rowOff>133985</xdr:rowOff>
    </xdr:to>
    <xdr:cxnSp macro="">
      <xdr:nvCxnSpPr>
        <xdr:cNvPr id="405" name="直線コネクタ 404"/>
        <xdr:cNvCxnSpPr/>
      </xdr:nvCxnSpPr>
      <xdr:spPr>
        <a:xfrm>
          <a:off x="8750300" y="128193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55245</xdr:rowOff>
    </xdr:from>
    <xdr:to xmlns:xdr="http://schemas.openxmlformats.org/drawingml/2006/spreadsheetDrawing">
      <xdr:col>50</xdr:col>
      <xdr:colOff>165100</xdr:colOff>
      <xdr:row>75</xdr:row>
      <xdr:rowOff>156845</xdr:rowOff>
    </xdr:to>
    <xdr:sp macro="" textlink="">
      <xdr:nvSpPr>
        <xdr:cNvPr id="406" name="フローチャート: 判断 405"/>
        <xdr:cNvSpPr/>
      </xdr:nvSpPr>
      <xdr:spPr>
        <a:xfrm>
          <a:off x="9588500" y="1291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147955</xdr:rowOff>
    </xdr:from>
    <xdr:ext cx="520700" cy="258445"/>
    <xdr:sp macro="" textlink="">
      <xdr:nvSpPr>
        <xdr:cNvPr id="407" name="テキスト ボックス 406"/>
        <xdr:cNvSpPr txBox="1"/>
      </xdr:nvSpPr>
      <xdr:spPr>
        <a:xfrm>
          <a:off x="9371965" y="1300670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73</xdr:row>
      <xdr:rowOff>93345</xdr:rowOff>
    </xdr:from>
    <xdr:to xmlns:xdr="http://schemas.openxmlformats.org/drawingml/2006/spreadsheetDrawing">
      <xdr:col>45</xdr:col>
      <xdr:colOff>177800</xdr:colOff>
      <xdr:row>74</xdr:row>
      <xdr:rowOff>132080</xdr:rowOff>
    </xdr:to>
    <xdr:cxnSp macro="">
      <xdr:nvCxnSpPr>
        <xdr:cNvPr id="408" name="直線コネクタ 407"/>
        <xdr:cNvCxnSpPr/>
      </xdr:nvCxnSpPr>
      <xdr:spPr>
        <a:xfrm>
          <a:off x="7861300" y="12609195"/>
          <a:ext cx="8890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152400</xdr:rowOff>
    </xdr:from>
    <xdr:to xmlns:xdr="http://schemas.openxmlformats.org/drawingml/2006/spreadsheetDrawing">
      <xdr:col>46</xdr:col>
      <xdr:colOff>38100</xdr:colOff>
      <xdr:row>75</xdr:row>
      <xdr:rowOff>82550</xdr:rowOff>
    </xdr:to>
    <xdr:sp macro="" textlink="">
      <xdr:nvSpPr>
        <xdr:cNvPr id="409" name="フローチャート: 判断 408"/>
        <xdr:cNvSpPr/>
      </xdr:nvSpPr>
      <xdr:spPr>
        <a:xfrm>
          <a:off x="86995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73660</xdr:rowOff>
    </xdr:from>
    <xdr:ext cx="520700" cy="259080"/>
    <xdr:sp macro="" textlink="">
      <xdr:nvSpPr>
        <xdr:cNvPr id="410" name="テキスト ボックス 409"/>
        <xdr:cNvSpPr txBox="1"/>
      </xdr:nvSpPr>
      <xdr:spPr>
        <a:xfrm>
          <a:off x="8482965" y="1293241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44450</xdr:rowOff>
    </xdr:from>
    <xdr:to xmlns:xdr="http://schemas.openxmlformats.org/drawingml/2006/spreadsheetDrawing">
      <xdr:col>41</xdr:col>
      <xdr:colOff>50800</xdr:colOff>
      <xdr:row>73</xdr:row>
      <xdr:rowOff>93345</xdr:rowOff>
    </xdr:to>
    <xdr:cxnSp macro="">
      <xdr:nvCxnSpPr>
        <xdr:cNvPr id="411" name="直線コネクタ 410"/>
        <xdr:cNvCxnSpPr/>
      </xdr:nvCxnSpPr>
      <xdr:spPr>
        <a:xfrm>
          <a:off x="6972300" y="1256030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74</xdr:row>
      <xdr:rowOff>132080</xdr:rowOff>
    </xdr:from>
    <xdr:to xmlns:xdr="http://schemas.openxmlformats.org/drawingml/2006/spreadsheetDrawing">
      <xdr:col>41</xdr:col>
      <xdr:colOff>101600</xdr:colOff>
      <xdr:row>75</xdr:row>
      <xdr:rowOff>62230</xdr:rowOff>
    </xdr:to>
    <xdr:sp macro="" textlink="">
      <xdr:nvSpPr>
        <xdr:cNvPr id="412" name="フローチャート: 判断 411"/>
        <xdr:cNvSpPr/>
      </xdr:nvSpPr>
      <xdr:spPr>
        <a:xfrm>
          <a:off x="7810500" y="1281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53340</xdr:rowOff>
    </xdr:from>
    <xdr:ext cx="520700" cy="250190"/>
    <xdr:sp macro="" textlink="">
      <xdr:nvSpPr>
        <xdr:cNvPr id="413" name="テキスト ボックス 412"/>
        <xdr:cNvSpPr txBox="1"/>
      </xdr:nvSpPr>
      <xdr:spPr>
        <a:xfrm>
          <a:off x="7593965" y="1291209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130810</xdr:rowOff>
    </xdr:from>
    <xdr:to xmlns:xdr="http://schemas.openxmlformats.org/drawingml/2006/spreadsheetDrawing">
      <xdr:col>36</xdr:col>
      <xdr:colOff>165100</xdr:colOff>
      <xdr:row>75</xdr:row>
      <xdr:rowOff>60960</xdr:rowOff>
    </xdr:to>
    <xdr:sp macro="" textlink="">
      <xdr:nvSpPr>
        <xdr:cNvPr id="414" name="フローチャート: 判断 413"/>
        <xdr:cNvSpPr/>
      </xdr:nvSpPr>
      <xdr:spPr>
        <a:xfrm>
          <a:off x="6921500" y="128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52070</xdr:rowOff>
    </xdr:from>
    <xdr:ext cx="520700" cy="251460"/>
    <xdr:sp macro="" textlink="">
      <xdr:nvSpPr>
        <xdr:cNvPr id="415" name="テキスト ボックス 414"/>
        <xdr:cNvSpPr txBox="1"/>
      </xdr:nvSpPr>
      <xdr:spPr>
        <a:xfrm>
          <a:off x="6704965" y="12910820"/>
          <a:ext cx="5207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101600</xdr:rowOff>
    </xdr:from>
    <xdr:to xmlns:xdr="http://schemas.openxmlformats.org/drawingml/2006/spreadsheetDrawing">
      <xdr:col>55</xdr:col>
      <xdr:colOff>50800</xdr:colOff>
      <xdr:row>75</xdr:row>
      <xdr:rowOff>31750</xdr:rowOff>
    </xdr:to>
    <xdr:sp macro="" textlink="">
      <xdr:nvSpPr>
        <xdr:cNvPr id="421" name="楕円 420"/>
        <xdr:cNvSpPr/>
      </xdr:nvSpPr>
      <xdr:spPr>
        <a:xfrm>
          <a:off x="10426700" y="127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73</xdr:row>
      <xdr:rowOff>124460</xdr:rowOff>
    </xdr:from>
    <xdr:ext cx="534670" cy="259080"/>
    <xdr:sp macro="" textlink="">
      <xdr:nvSpPr>
        <xdr:cNvPr id="422" name="商工費該当値テキスト"/>
        <xdr:cNvSpPr txBox="1"/>
      </xdr:nvSpPr>
      <xdr:spPr>
        <a:xfrm>
          <a:off x="10528300" y="12640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74</xdr:row>
      <xdr:rowOff>83185</xdr:rowOff>
    </xdr:from>
    <xdr:to xmlns:xdr="http://schemas.openxmlformats.org/drawingml/2006/spreadsheetDrawing">
      <xdr:col>50</xdr:col>
      <xdr:colOff>165100</xdr:colOff>
      <xdr:row>75</xdr:row>
      <xdr:rowOff>13335</xdr:rowOff>
    </xdr:to>
    <xdr:sp macro="" textlink="">
      <xdr:nvSpPr>
        <xdr:cNvPr id="423" name="楕円 422"/>
        <xdr:cNvSpPr/>
      </xdr:nvSpPr>
      <xdr:spPr>
        <a:xfrm>
          <a:off x="9588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29845</xdr:rowOff>
    </xdr:from>
    <xdr:ext cx="520700" cy="250825"/>
    <xdr:sp macro="" textlink="">
      <xdr:nvSpPr>
        <xdr:cNvPr id="424" name="テキスト ボックス 423"/>
        <xdr:cNvSpPr txBox="1"/>
      </xdr:nvSpPr>
      <xdr:spPr>
        <a:xfrm>
          <a:off x="9371965" y="1254569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80645</xdr:rowOff>
    </xdr:from>
    <xdr:to xmlns:xdr="http://schemas.openxmlformats.org/drawingml/2006/spreadsheetDrawing">
      <xdr:col>46</xdr:col>
      <xdr:colOff>38100</xdr:colOff>
      <xdr:row>75</xdr:row>
      <xdr:rowOff>10795</xdr:rowOff>
    </xdr:to>
    <xdr:sp macro="" textlink="">
      <xdr:nvSpPr>
        <xdr:cNvPr id="425" name="楕円 424"/>
        <xdr:cNvSpPr/>
      </xdr:nvSpPr>
      <xdr:spPr>
        <a:xfrm>
          <a:off x="8699500" y="127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27305</xdr:rowOff>
    </xdr:from>
    <xdr:ext cx="520700" cy="259080"/>
    <xdr:sp macro="" textlink="">
      <xdr:nvSpPr>
        <xdr:cNvPr id="426" name="テキスト ボックス 425"/>
        <xdr:cNvSpPr txBox="1"/>
      </xdr:nvSpPr>
      <xdr:spPr>
        <a:xfrm>
          <a:off x="8482965" y="125431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42545</xdr:rowOff>
    </xdr:from>
    <xdr:to xmlns:xdr="http://schemas.openxmlformats.org/drawingml/2006/spreadsheetDrawing">
      <xdr:col>41</xdr:col>
      <xdr:colOff>101600</xdr:colOff>
      <xdr:row>73</xdr:row>
      <xdr:rowOff>144145</xdr:rowOff>
    </xdr:to>
    <xdr:sp macro="" textlink="">
      <xdr:nvSpPr>
        <xdr:cNvPr id="427" name="楕円 426"/>
        <xdr:cNvSpPr/>
      </xdr:nvSpPr>
      <xdr:spPr>
        <a:xfrm>
          <a:off x="78105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160655</xdr:rowOff>
    </xdr:from>
    <xdr:ext cx="520700" cy="259080"/>
    <xdr:sp macro="" textlink="">
      <xdr:nvSpPr>
        <xdr:cNvPr id="428" name="テキスト ボックス 427"/>
        <xdr:cNvSpPr txBox="1"/>
      </xdr:nvSpPr>
      <xdr:spPr>
        <a:xfrm>
          <a:off x="7593965" y="1233360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165100</xdr:rowOff>
    </xdr:from>
    <xdr:to xmlns:xdr="http://schemas.openxmlformats.org/drawingml/2006/spreadsheetDrawing">
      <xdr:col>36</xdr:col>
      <xdr:colOff>165100</xdr:colOff>
      <xdr:row>73</xdr:row>
      <xdr:rowOff>95250</xdr:rowOff>
    </xdr:to>
    <xdr:sp macro="" textlink="">
      <xdr:nvSpPr>
        <xdr:cNvPr id="429" name="楕円 428"/>
        <xdr:cNvSpPr/>
      </xdr:nvSpPr>
      <xdr:spPr>
        <a:xfrm>
          <a:off x="6921500" y="125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71</xdr:row>
      <xdr:rowOff>111760</xdr:rowOff>
    </xdr:from>
    <xdr:ext cx="520700" cy="248920"/>
    <xdr:sp macro="" textlink="">
      <xdr:nvSpPr>
        <xdr:cNvPr id="430" name="テキスト ボックス 429"/>
        <xdr:cNvSpPr txBox="1"/>
      </xdr:nvSpPr>
      <xdr:spPr>
        <a:xfrm>
          <a:off x="6704965" y="1228471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5915" cy="217170"/>
    <xdr:sp macro="" textlink="">
      <xdr:nvSpPr>
        <xdr:cNvPr id="439" name="テキスト ボックス 438"/>
        <xdr:cNvSpPr txBox="1"/>
      </xdr:nvSpPr>
      <xdr:spPr>
        <a:xfrm>
          <a:off x="6565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1495" cy="248920"/>
    <xdr:sp macro="" textlink="">
      <xdr:nvSpPr>
        <xdr:cNvPr id="441" name="テキスト ボックス 440"/>
        <xdr:cNvSpPr txBox="1"/>
      </xdr:nvSpPr>
      <xdr:spPr>
        <a:xfrm>
          <a:off x="6072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3" name="テキスト ボックス 442"/>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45" name="テキスト ボックス 444"/>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7" name="テキスト ボックス 44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49" name="テキスト ボックス 448"/>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1" name="テキスト ボックス 450"/>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38100</xdr:rowOff>
    </xdr:from>
    <xdr:ext cx="531495" cy="259080"/>
    <xdr:sp macro="" textlink="">
      <xdr:nvSpPr>
        <xdr:cNvPr id="453" name="テキスト ボックス 452"/>
        <xdr:cNvSpPr txBox="1"/>
      </xdr:nvSpPr>
      <xdr:spPr>
        <a:xfrm>
          <a:off x="6072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48920"/>
    <xdr:sp macro="" textlink="">
      <xdr:nvSpPr>
        <xdr:cNvPr id="455" name="テキスト ボックス 454"/>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15240</xdr:rowOff>
    </xdr:from>
    <xdr:to xmlns:xdr="http://schemas.openxmlformats.org/drawingml/2006/spreadsheetDrawing">
      <xdr:col>54</xdr:col>
      <xdr:colOff>189865</xdr:colOff>
      <xdr:row>99</xdr:row>
      <xdr:rowOff>118745</xdr:rowOff>
    </xdr:to>
    <xdr:cxnSp macro="">
      <xdr:nvCxnSpPr>
        <xdr:cNvPr id="457" name="直線コネクタ 456"/>
        <xdr:cNvCxnSpPr/>
      </xdr:nvCxnSpPr>
      <xdr:spPr>
        <a:xfrm flipV="1">
          <a:off x="10475595" y="1561719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122555</xdr:rowOff>
    </xdr:from>
    <xdr:ext cx="534670" cy="249555"/>
    <xdr:sp macro="" textlink="">
      <xdr:nvSpPr>
        <xdr:cNvPr id="458" name="土木費最小値テキスト"/>
        <xdr:cNvSpPr txBox="1"/>
      </xdr:nvSpPr>
      <xdr:spPr>
        <a:xfrm>
          <a:off x="10528300" y="170961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118745</xdr:rowOff>
    </xdr:from>
    <xdr:to xmlns:xdr="http://schemas.openxmlformats.org/drawingml/2006/spreadsheetDrawing">
      <xdr:col>55</xdr:col>
      <xdr:colOff>88900</xdr:colOff>
      <xdr:row>99</xdr:row>
      <xdr:rowOff>118745</xdr:rowOff>
    </xdr:to>
    <xdr:cxnSp macro="">
      <xdr:nvCxnSpPr>
        <xdr:cNvPr id="459" name="直線コネクタ 458"/>
        <xdr:cNvCxnSpPr/>
      </xdr:nvCxnSpPr>
      <xdr:spPr>
        <a:xfrm>
          <a:off x="10388600" y="1709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133350</xdr:rowOff>
    </xdr:from>
    <xdr:ext cx="534670" cy="250190"/>
    <xdr:sp macro="" textlink="">
      <xdr:nvSpPr>
        <xdr:cNvPr id="460" name="土木費最大値テキスト"/>
        <xdr:cNvSpPr txBox="1"/>
      </xdr:nvSpPr>
      <xdr:spPr>
        <a:xfrm>
          <a:off x="10528300" y="153924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74,563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15240</xdr:rowOff>
    </xdr:from>
    <xdr:to xmlns:xdr="http://schemas.openxmlformats.org/drawingml/2006/spreadsheetDrawing">
      <xdr:col>55</xdr:col>
      <xdr:colOff>88900</xdr:colOff>
      <xdr:row>91</xdr:row>
      <xdr:rowOff>15240</xdr:rowOff>
    </xdr:to>
    <xdr:cxnSp macro="">
      <xdr:nvCxnSpPr>
        <xdr:cNvPr id="461" name="直線コネクタ 460"/>
        <xdr:cNvCxnSpPr/>
      </xdr:nvCxnSpPr>
      <xdr:spPr>
        <a:xfrm>
          <a:off x="10388600" y="1561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29845</xdr:rowOff>
    </xdr:from>
    <xdr:to xmlns:xdr="http://schemas.openxmlformats.org/drawingml/2006/spreadsheetDrawing">
      <xdr:col>55</xdr:col>
      <xdr:colOff>0</xdr:colOff>
      <xdr:row>97</xdr:row>
      <xdr:rowOff>73660</xdr:rowOff>
    </xdr:to>
    <xdr:cxnSp macro="">
      <xdr:nvCxnSpPr>
        <xdr:cNvPr id="462" name="直線コネクタ 461"/>
        <xdr:cNvCxnSpPr/>
      </xdr:nvCxnSpPr>
      <xdr:spPr>
        <a:xfrm flipV="1">
          <a:off x="9639300" y="166604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116840</xdr:rowOff>
    </xdr:from>
    <xdr:ext cx="534670" cy="259080"/>
    <xdr:sp macro="" textlink="">
      <xdr:nvSpPr>
        <xdr:cNvPr id="463" name="土木費平均値テキスト"/>
        <xdr:cNvSpPr txBox="1"/>
      </xdr:nvSpPr>
      <xdr:spPr>
        <a:xfrm>
          <a:off x="10528300" y="16233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93980</xdr:rowOff>
    </xdr:from>
    <xdr:to xmlns:xdr="http://schemas.openxmlformats.org/drawingml/2006/spreadsheetDrawing">
      <xdr:col>55</xdr:col>
      <xdr:colOff>50800</xdr:colOff>
      <xdr:row>96</xdr:row>
      <xdr:rowOff>24130</xdr:rowOff>
    </xdr:to>
    <xdr:sp macro="" textlink="">
      <xdr:nvSpPr>
        <xdr:cNvPr id="464" name="フローチャート: 判断 463"/>
        <xdr:cNvSpPr/>
      </xdr:nvSpPr>
      <xdr:spPr>
        <a:xfrm>
          <a:off x="1042670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73660</xdr:rowOff>
    </xdr:from>
    <xdr:to xmlns:xdr="http://schemas.openxmlformats.org/drawingml/2006/spreadsheetDrawing">
      <xdr:col>50</xdr:col>
      <xdr:colOff>114300</xdr:colOff>
      <xdr:row>99</xdr:row>
      <xdr:rowOff>26035</xdr:rowOff>
    </xdr:to>
    <xdr:cxnSp macro="">
      <xdr:nvCxnSpPr>
        <xdr:cNvPr id="465" name="直線コネクタ 464"/>
        <xdr:cNvCxnSpPr/>
      </xdr:nvCxnSpPr>
      <xdr:spPr>
        <a:xfrm flipV="1">
          <a:off x="8750300" y="16704310"/>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38100</xdr:rowOff>
    </xdr:from>
    <xdr:to xmlns:xdr="http://schemas.openxmlformats.org/drawingml/2006/spreadsheetDrawing">
      <xdr:col>50</xdr:col>
      <xdr:colOff>165100</xdr:colOff>
      <xdr:row>96</xdr:row>
      <xdr:rowOff>139700</xdr:rowOff>
    </xdr:to>
    <xdr:sp macro="" textlink="">
      <xdr:nvSpPr>
        <xdr:cNvPr id="466" name="フローチャート: 判断 465"/>
        <xdr:cNvSpPr/>
      </xdr:nvSpPr>
      <xdr:spPr>
        <a:xfrm>
          <a:off x="9588500" y="1649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156210</xdr:rowOff>
    </xdr:from>
    <xdr:ext cx="520700" cy="250190"/>
    <xdr:sp macro="" textlink="">
      <xdr:nvSpPr>
        <xdr:cNvPr id="467" name="テキスト ボックス 466"/>
        <xdr:cNvSpPr txBox="1"/>
      </xdr:nvSpPr>
      <xdr:spPr>
        <a:xfrm>
          <a:off x="9371965" y="1627251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81280</xdr:rowOff>
    </xdr:from>
    <xdr:to xmlns:xdr="http://schemas.openxmlformats.org/drawingml/2006/spreadsheetDrawing">
      <xdr:col>45</xdr:col>
      <xdr:colOff>177800</xdr:colOff>
      <xdr:row>99</xdr:row>
      <xdr:rowOff>26035</xdr:rowOff>
    </xdr:to>
    <xdr:cxnSp macro="">
      <xdr:nvCxnSpPr>
        <xdr:cNvPr id="468" name="直線コネクタ 467"/>
        <xdr:cNvCxnSpPr/>
      </xdr:nvCxnSpPr>
      <xdr:spPr>
        <a:xfrm>
          <a:off x="7861300" y="1688338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107950</xdr:rowOff>
    </xdr:from>
    <xdr:to xmlns:xdr="http://schemas.openxmlformats.org/drawingml/2006/spreadsheetDrawing">
      <xdr:col>46</xdr:col>
      <xdr:colOff>38100</xdr:colOff>
      <xdr:row>97</xdr:row>
      <xdr:rowOff>38100</xdr:rowOff>
    </xdr:to>
    <xdr:sp macro="" textlink="">
      <xdr:nvSpPr>
        <xdr:cNvPr id="469" name="フローチャート: 判断 468"/>
        <xdr:cNvSpPr/>
      </xdr:nvSpPr>
      <xdr:spPr>
        <a:xfrm>
          <a:off x="869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54610</xdr:rowOff>
    </xdr:from>
    <xdr:ext cx="520700" cy="248920"/>
    <xdr:sp macro="" textlink="">
      <xdr:nvSpPr>
        <xdr:cNvPr id="470" name="テキスト ボックス 469"/>
        <xdr:cNvSpPr txBox="1"/>
      </xdr:nvSpPr>
      <xdr:spPr>
        <a:xfrm>
          <a:off x="8482965" y="1634236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133985</xdr:rowOff>
    </xdr:from>
    <xdr:to xmlns:xdr="http://schemas.openxmlformats.org/drawingml/2006/spreadsheetDrawing">
      <xdr:col>41</xdr:col>
      <xdr:colOff>50800</xdr:colOff>
      <xdr:row>98</xdr:row>
      <xdr:rowOff>81280</xdr:rowOff>
    </xdr:to>
    <xdr:cxnSp macro="">
      <xdr:nvCxnSpPr>
        <xdr:cNvPr id="471" name="直線コネクタ 470"/>
        <xdr:cNvCxnSpPr/>
      </xdr:nvCxnSpPr>
      <xdr:spPr>
        <a:xfrm>
          <a:off x="6972300" y="1676463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89535</xdr:rowOff>
    </xdr:from>
    <xdr:to xmlns:xdr="http://schemas.openxmlformats.org/drawingml/2006/spreadsheetDrawing">
      <xdr:col>41</xdr:col>
      <xdr:colOff>101600</xdr:colOff>
      <xdr:row>97</xdr:row>
      <xdr:rowOff>19685</xdr:rowOff>
    </xdr:to>
    <xdr:sp macro="" textlink="">
      <xdr:nvSpPr>
        <xdr:cNvPr id="472" name="フローチャート: 判断 471"/>
        <xdr:cNvSpPr/>
      </xdr:nvSpPr>
      <xdr:spPr>
        <a:xfrm>
          <a:off x="7810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36195</xdr:rowOff>
    </xdr:from>
    <xdr:ext cx="520700" cy="259080"/>
    <xdr:sp macro="" textlink="">
      <xdr:nvSpPr>
        <xdr:cNvPr id="473" name="テキスト ボックス 472"/>
        <xdr:cNvSpPr txBox="1"/>
      </xdr:nvSpPr>
      <xdr:spPr>
        <a:xfrm>
          <a:off x="7593965" y="163239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61595</xdr:rowOff>
    </xdr:from>
    <xdr:to xmlns:xdr="http://schemas.openxmlformats.org/drawingml/2006/spreadsheetDrawing">
      <xdr:col>36</xdr:col>
      <xdr:colOff>165100</xdr:colOff>
      <xdr:row>96</xdr:row>
      <xdr:rowOff>163195</xdr:rowOff>
    </xdr:to>
    <xdr:sp macro="" textlink="">
      <xdr:nvSpPr>
        <xdr:cNvPr id="474" name="フローチャート: 判断 473"/>
        <xdr:cNvSpPr/>
      </xdr:nvSpPr>
      <xdr:spPr>
        <a:xfrm>
          <a:off x="6921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8255</xdr:rowOff>
    </xdr:from>
    <xdr:ext cx="520700" cy="249555"/>
    <xdr:sp macro="" textlink="">
      <xdr:nvSpPr>
        <xdr:cNvPr id="475" name="テキスト ボックス 474"/>
        <xdr:cNvSpPr txBox="1"/>
      </xdr:nvSpPr>
      <xdr:spPr>
        <a:xfrm>
          <a:off x="6704965" y="1629600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150495</xdr:rowOff>
    </xdr:from>
    <xdr:to xmlns:xdr="http://schemas.openxmlformats.org/drawingml/2006/spreadsheetDrawing">
      <xdr:col>55</xdr:col>
      <xdr:colOff>50800</xdr:colOff>
      <xdr:row>97</xdr:row>
      <xdr:rowOff>80645</xdr:rowOff>
    </xdr:to>
    <xdr:sp macro="" textlink="">
      <xdr:nvSpPr>
        <xdr:cNvPr id="481" name="楕円 480"/>
        <xdr:cNvSpPr/>
      </xdr:nvSpPr>
      <xdr:spPr>
        <a:xfrm>
          <a:off x="104267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128905</xdr:rowOff>
    </xdr:from>
    <xdr:ext cx="534670" cy="259080"/>
    <xdr:sp macro="" textlink="">
      <xdr:nvSpPr>
        <xdr:cNvPr id="482" name="土木費該当値テキスト"/>
        <xdr:cNvSpPr txBox="1"/>
      </xdr:nvSpPr>
      <xdr:spPr>
        <a:xfrm>
          <a:off x="10528300" y="1658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22860</xdr:rowOff>
    </xdr:from>
    <xdr:to xmlns:xdr="http://schemas.openxmlformats.org/drawingml/2006/spreadsheetDrawing">
      <xdr:col>50</xdr:col>
      <xdr:colOff>165100</xdr:colOff>
      <xdr:row>97</xdr:row>
      <xdr:rowOff>124460</xdr:rowOff>
    </xdr:to>
    <xdr:sp macro="" textlink="">
      <xdr:nvSpPr>
        <xdr:cNvPr id="483" name="楕円 482"/>
        <xdr:cNvSpPr/>
      </xdr:nvSpPr>
      <xdr:spPr>
        <a:xfrm>
          <a:off x="9588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115570</xdr:rowOff>
    </xdr:from>
    <xdr:ext cx="520700" cy="259080"/>
    <xdr:sp macro="" textlink="">
      <xdr:nvSpPr>
        <xdr:cNvPr id="484" name="テキスト ボックス 483"/>
        <xdr:cNvSpPr txBox="1"/>
      </xdr:nvSpPr>
      <xdr:spPr>
        <a:xfrm>
          <a:off x="9371965" y="1674622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146685</xdr:rowOff>
    </xdr:from>
    <xdr:to xmlns:xdr="http://schemas.openxmlformats.org/drawingml/2006/spreadsheetDrawing">
      <xdr:col>46</xdr:col>
      <xdr:colOff>38100</xdr:colOff>
      <xdr:row>99</xdr:row>
      <xdr:rowOff>76835</xdr:rowOff>
    </xdr:to>
    <xdr:sp macro="" textlink="">
      <xdr:nvSpPr>
        <xdr:cNvPr id="485" name="楕円 484"/>
        <xdr:cNvSpPr/>
      </xdr:nvSpPr>
      <xdr:spPr>
        <a:xfrm>
          <a:off x="86995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68580</xdr:rowOff>
    </xdr:from>
    <xdr:ext cx="520700" cy="259080"/>
    <xdr:sp macro="" textlink="">
      <xdr:nvSpPr>
        <xdr:cNvPr id="486" name="テキスト ボックス 485"/>
        <xdr:cNvSpPr txBox="1"/>
      </xdr:nvSpPr>
      <xdr:spPr>
        <a:xfrm>
          <a:off x="8482965" y="170421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30480</xdr:rowOff>
    </xdr:from>
    <xdr:to xmlns:xdr="http://schemas.openxmlformats.org/drawingml/2006/spreadsheetDrawing">
      <xdr:col>41</xdr:col>
      <xdr:colOff>101600</xdr:colOff>
      <xdr:row>98</xdr:row>
      <xdr:rowOff>132080</xdr:rowOff>
    </xdr:to>
    <xdr:sp macro="" textlink="">
      <xdr:nvSpPr>
        <xdr:cNvPr id="487" name="楕円 486"/>
        <xdr:cNvSpPr/>
      </xdr:nvSpPr>
      <xdr:spPr>
        <a:xfrm>
          <a:off x="7810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123190</xdr:rowOff>
    </xdr:from>
    <xdr:ext cx="520700" cy="248920"/>
    <xdr:sp macro="" textlink="">
      <xdr:nvSpPr>
        <xdr:cNvPr id="488" name="テキスト ボックス 487"/>
        <xdr:cNvSpPr txBox="1"/>
      </xdr:nvSpPr>
      <xdr:spPr>
        <a:xfrm>
          <a:off x="7593965" y="1692529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83185</xdr:rowOff>
    </xdr:from>
    <xdr:to xmlns:xdr="http://schemas.openxmlformats.org/drawingml/2006/spreadsheetDrawing">
      <xdr:col>36</xdr:col>
      <xdr:colOff>165100</xdr:colOff>
      <xdr:row>98</xdr:row>
      <xdr:rowOff>13335</xdr:rowOff>
    </xdr:to>
    <xdr:sp macro="" textlink="">
      <xdr:nvSpPr>
        <xdr:cNvPr id="489" name="楕円 488"/>
        <xdr:cNvSpPr/>
      </xdr:nvSpPr>
      <xdr:spPr>
        <a:xfrm>
          <a:off x="6921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4445</xdr:rowOff>
    </xdr:from>
    <xdr:ext cx="520700" cy="259080"/>
    <xdr:sp macro="" textlink="">
      <xdr:nvSpPr>
        <xdr:cNvPr id="490" name="テキスト ボックス 489"/>
        <xdr:cNvSpPr txBox="1"/>
      </xdr:nvSpPr>
      <xdr:spPr>
        <a:xfrm>
          <a:off x="6704965" y="1680654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35915" cy="217170"/>
    <xdr:sp macro="" textlink="">
      <xdr:nvSpPr>
        <xdr:cNvPr id="499" name="テキスト ボックス 498"/>
        <xdr:cNvSpPr txBox="1"/>
      </xdr:nvSpPr>
      <xdr:spPr>
        <a:xfrm>
          <a:off x="12407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34950" cy="248920"/>
    <xdr:sp macro="" textlink="">
      <xdr:nvSpPr>
        <xdr:cNvPr id="501" name="テキスト ボックス 500"/>
        <xdr:cNvSpPr txBox="1"/>
      </xdr:nvSpPr>
      <xdr:spPr>
        <a:xfrm>
          <a:off x="12197080" y="6969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2" name="直線コネクタ 50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3" name="テキスト ボックス 502"/>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4" name="直線コネクタ 50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5" name="テキスト ボックス 50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48920"/>
    <xdr:sp macro="" textlink="">
      <xdr:nvSpPr>
        <xdr:cNvPr id="507" name="テキスト ボックス 506"/>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8" name="直線コネクタ 50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9" name="テキスト ボックス 50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0" name="直線コネクタ 50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1" name="テキスト ボックス 51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48920"/>
    <xdr:sp macro="" textlink="">
      <xdr:nvSpPr>
        <xdr:cNvPr id="513" name="テキスト ボックス 512"/>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137160</xdr:rowOff>
    </xdr:from>
    <xdr:to xmlns:xdr="http://schemas.openxmlformats.org/drawingml/2006/spreadsheetDrawing">
      <xdr:col>85</xdr:col>
      <xdr:colOff>126365</xdr:colOff>
      <xdr:row>38</xdr:row>
      <xdr:rowOff>138430</xdr:rowOff>
    </xdr:to>
    <xdr:cxnSp macro="">
      <xdr:nvCxnSpPr>
        <xdr:cNvPr id="515" name="直線コネクタ 514"/>
        <xdr:cNvCxnSpPr/>
      </xdr:nvCxnSpPr>
      <xdr:spPr>
        <a:xfrm flipV="1">
          <a:off x="16317595" y="528066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142240</xdr:rowOff>
    </xdr:from>
    <xdr:ext cx="534670" cy="259080"/>
    <xdr:sp macro="" textlink="">
      <xdr:nvSpPr>
        <xdr:cNvPr id="516" name="消防費最小値テキスト"/>
        <xdr:cNvSpPr txBox="1"/>
      </xdr:nvSpPr>
      <xdr:spPr>
        <a:xfrm>
          <a:off x="16370300" y="6657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138430</xdr:rowOff>
    </xdr:from>
    <xdr:to xmlns:xdr="http://schemas.openxmlformats.org/drawingml/2006/spreadsheetDrawing">
      <xdr:col>86</xdr:col>
      <xdr:colOff>25400</xdr:colOff>
      <xdr:row>38</xdr:row>
      <xdr:rowOff>138430</xdr:rowOff>
    </xdr:to>
    <xdr:cxnSp macro="">
      <xdr:nvCxnSpPr>
        <xdr:cNvPr id="517" name="直線コネクタ 516"/>
        <xdr:cNvCxnSpPr/>
      </xdr:nvCxnSpPr>
      <xdr:spPr>
        <a:xfrm>
          <a:off x="16230600" y="665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83820</xdr:rowOff>
    </xdr:from>
    <xdr:ext cx="534670" cy="259080"/>
    <xdr:sp macro="" textlink="">
      <xdr:nvSpPr>
        <xdr:cNvPr id="518" name="消防費最大値テキスト"/>
        <xdr:cNvSpPr txBox="1"/>
      </xdr:nvSpPr>
      <xdr:spPr>
        <a:xfrm>
          <a:off x="16370300" y="505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48,074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137160</xdr:rowOff>
    </xdr:from>
    <xdr:to xmlns:xdr="http://schemas.openxmlformats.org/drawingml/2006/spreadsheetDrawing">
      <xdr:col>86</xdr:col>
      <xdr:colOff>25400</xdr:colOff>
      <xdr:row>30</xdr:row>
      <xdr:rowOff>137160</xdr:rowOff>
    </xdr:to>
    <xdr:cxnSp macro="">
      <xdr:nvCxnSpPr>
        <xdr:cNvPr id="519" name="直線コネクタ 518"/>
        <xdr:cNvCxnSpPr/>
      </xdr:nvCxnSpPr>
      <xdr:spPr>
        <a:xfrm>
          <a:off x="16230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159385</xdr:rowOff>
    </xdr:from>
    <xdr:to xmlns:xdr="http://schemas.openxmlformats.org/drawingml/2006/spreadsheetDrawing">
      <xdr:col>85</xdr:col>
      <xdr:colOff>127000</xdr:colOff>
      <xdr:row>36</xdr:row>
      <xdr:rowOff>160020</xdr:rowOff>
    </xdr:to>
    <xdr:cxnSp macro="">
      <xdr:nvCxnSpPr>
        <xdr:cNvPr id="520" name="直線コネクタ 519"/>
        <xdr:cNvCxnSpPr/>
      </xdr:nvCxnSpPr>
      <xdr:spPr>
        <a:xfrm flipV="1">
          <a:off x="15481300" y="63315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50165</xdr:rowOff>
    </xdr:from>
    <xdr:ext cx="534670" cy="259080"/>
    <xdr:sp macro="" textlink="">
      <xdr:nvSpPr>
        <xdr:cNvPr id="521" name="消防費平均値テキスト"/>
        <xdr:cNvSpPr txBox="1"/>
      </xdr:nvSpPr>
      <xdr:spPr>
        <a:xfrm>
          <a:off x="16370300" y="6393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71755</xdr:rowOff>
    </xdr:from>
    <xdr:to xmlns:xdr="http://schemas.openxmlformats.org/drawingml/2006/spreadsheetDrawing">
      <xdr:col>85</xdr:col>
      <xdr:colOff>177800</xdr:colOff>
      <xdr:row>38</xdr:row>
      <xdr:rowOff>1905</xdr:rowOff>
    </xdr:to>
    <xdr:sp macro="" textlink="">
      <xdr:nvSpPr>
        <xdr:cNvPr id="522" name="フローチャート: 判断 521"/>
        <xdr:cNvSpPr/>
      </xdr:nvSpPr>
      <xdr:spPr>
        <a:xfrm>
          <a:off x="16268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160020</xdr:rowOff>
    </xdr:from>
    <xdr:to xmlns:xdr="http://schemas.openxmlformats.org/drawingml/2006/spreadsheetDrawing">
      <xdr:col>81</xdr:col>
      <xdr:colOff>50800</xdr:colOff>
      <xdr:row>37</xdr:row>
      <xdr:rowOff>44450</xdr:rowOff>
    </xdr:to>
    <xdr:cxnSp macro="">
      <xdr:nvCxnSpPr>
        <xdr:cNvPr id="523" name="直線コネクタ 522"/>
        <xdr:cNvCxnSpPr/>
      </xdr:nvCxnSpPr>
      <xdr:spPr>
        <a:xfrm flipV="1">
          <a:off x="14592300" y="63322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99695</xdr:rowOff>
    </xdr:from>
    <xdr:to xmlns:xdr="http://schemas.openxmlformats.org/drawingml/2006/spreadsheetDrawing">
      <xdr:col>81</xdr:col>
      <xdr:colOff>101600</xdr:colOff>
      <xdr:row>38</xdr:row>
      <xdr:rowOff>29845</xdr:rowOff>
    </xdr:to>
    <xdr:sp macro="" textlink="">
      <xdr:nvSpPr>
        <xdr:cNvPr id="524" name="フローチャート: 判断 523"/>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20955</xdr:rowOff>
    </xdr:from>
    <xdr:ext cx="520700" cy="248285"/>
    <xdr:sp macro="" textlink="">
      <xdr:nvSpPr>
        <xdr:cNvPr id="525" name="テキスト ボックス 524"/>
        <xdr:cNvSpPr txBox="1"/>
      </xdr:nvSpPr>
      <xdr:spPr>
        <a:xfrm>
          <a:off x="15213965" y="653605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44450</xdr:rowOff>
    </xdr:from>
    <xdr:to xmlns:xdr="http://schemas.openxmlformats.org/drawingml/2006/spreadsheetDrawing">
      <xdr:col>76</xdr:col>
      <xdr:colOff>114300</xdr:colOff>
      <xdr:row>38</xdr:row>
      <xdr:rowOff>19050</xdr:rowOff>
    </xdr:to>
    <xdr:cxnSp macro="">
      <xdr:nvCxnSpPr>
        <xdr:cNvPr id="526" name="直線コネクタ 525"/>
        <xdr:cNvCxnSpPr/>
      </xdr:nvCxnSpPr>
      <xdr:spPr>
        <a:xfrm flipV="1">
          <a:off x="13703300" y="638810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111125</xdr:rowOff>
    </xdr:from>
    <xdr:to xmlns:xdr="http://schemas.openxmlformats.org/drawingml/2006/spreadsheetDrawing">
      <xdr:col>76</xdr:col>
      <xdr:colOff>165100</xdr:colOff>
      <xdr:row>38</xdr:row>
      <xdr:rowOff>41275</xdr:rowOff>
    </xdr:to>
    <xdr:sp macro="" textlink="">
      <xdr:nvSpPr>
        <xdr:cNvPr id="527" name="フローチャート: 判断 526"/>
        <xdr:cNvSpPr/>
      </xdr:nvSpPr>
      <xdr:spPr>
        <a:xfrm>
          <a:off x="14541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32385</xdr:rowOff>
    </xdr:from>
    <xdr:ext cx="520700" cy="248285"/>
    <xdr:sp macro="" textlink="">
      <xdr:nvSpPr>
        <xdr:cNvPr id="528" name="テキスト ボックス 527"/>
        <xdr:cNvSpPr txBox="1"/>
      </xdr:nvSpPr>
      <xdr:spPr>
        <a:xfrm>
          <a:off x="14324965" y="654748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32385</xdr:rowOff>
    </xdr:from>
    <xdr:to xmlns:xdr="http://schemas.openxmlformats.org/drawingml/2006/spreadsheetDrawing">
      <xdr:col>71</xdr:col>
      <xdr:colOff>177800</xdr:colOff>
      <xdr:row>38</xdr:row>
      <xdr:rowOff>19050</xdr:rowOff>
    </xdr:to>
    <xdr:cxnSp macro="">
      <xdr:nvCxnSpPr>
        <xdr:cNvPr id="529" name="直線コネクタ 528"/>
        <xdr:cNvCxnSpPr/>
      </xdr:nvCxnSpPr>
      <xdr:spPr>
        <a:xfrm>
          <a:off x="12814300" y="620458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125095</xdr:rowOff>
    </xdr:from>
    <xdr:to xmlns:xdr="http://schemas.openxmlformats.org/drawingml/2006/spreadsheetDrawing">
      <xdr:col>72</xdr:col>
      <xdr:colOff>38100</xdr:colOff>
      <xdr:row>38</xdr:row>
      <xdr:rowOff>55245</xdr:rowOff>
    </xdr:to>
    <xdr:sp macro="" textlink="">
      <xdr:nvSpPr>
        <xdr:cNvPr id="530" name="フローチャート: 判断 529"/>
        <xdr:cNvSpPr/>
      </xdr:nvSpPr>
      <xdr:spPr>
        <a:xfrm>
          <a:off x="13652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71755</xdr:rowOff>
    </xdr:from>
    <xdr:ext cx="520700" cy="259080"/>
    <xdr:sp macro="" textlink="">
      <xdr:nvSpPr>
        <xdr:cNvPr id="531" name="テキスト ボックス 530"/>
        <xdr:cNvSpPr txBox="1"/>
      </xdr:nvSpPr>
      <xdr:spPr>
        <a:xfrm>
          <a:off x="13435965" y="62439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68580</xdr:rowOff>
    </xdr:from>
    <xdr:to xmlns:xdr="http://schemas.openxmlformats.org/drawingml/2006/spreadsheetDrawing">
      <xdr:col>67</xdr:col>
      <xdr:colOff>101600</xdr:colOff>
      <xdr:row>37</xdr:row>
      <xdr:rowOff>170180</xdr:rowOff>
    </xdr:to>
    <xdr:sp macro="" textlink="">
      <xdr:nvSpPr>
        <xdr:cNvPr id="532" name="フローチャート: 判断 531"/>
        <xdr:cNvSpPr/>
      </xdr:nvSpPr>
      <xdr:spPr>
        <a:xfrm>
          <a:off x="12763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161290</xdr:rowOff>
    </xdr:from>
    <xdr:ext cx="520700" cy="259080"/>
    <xdr:sp macro="" textlink="">
      <xdr:nvSpPr>
        <xdr:cNvPr id="533" name="テキスト ボックス 532"/>
        <xdr:cNvSpPr txBox="1"/>
      </xdr:nvSpPr>
      <xdr:spPr>
        <a:xfrm>
          <a:off x="12546965" y="65049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109220</xdr:rowOff>
    </xdr:from>
    <xdr:to xmlns:xdr="http://schemas.openxmlformats.org/drawingml/2006/spreadsheetDrawing">
      <xdr:col>85</xdr:col>
      <xdr:colOff>177800</xdr:colOff>
      <xdr:row>37</xdr:row>
      <xdr:rowOff>38735</xdr:rowOff>
    </xdr:to>
    <xdr:sp macro="" textlink="">
      <xdr:nvSpPr>
        <xdr:cNvPr id="539" name="楕円 538"/>
        <xdr:cNvSpPr/>
      </xdr:nvSpPr>
      <xdr:spPr>
        <a:xfrm>
          <a:off x="162687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132080</xdr:rowOff>
    </xdr:from>
    <xdr:ext cx="534670" cy="251460"/>
    <xdr:sp macro="" textlink="">
      <xdr:nvSpPr>
        <xdr:cNvPr id="540" name="消防費該当値テキスト"/>
        <xdr:cNvSpPr txBox="1"/>
      </xdr:nvSpPr>
      <xdr:spPr>
        <a:xfrm>
          <a:off x="16370300" y="61328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109220</xdr:rowOff>
    </xdr:from>
    <xdr:to xmlns:xdr="http://schemas.openxmlformats.org/drawingml/2006/spreadsheetDrawing">
      <xdr:col>81</xdr:col>
      <xdr:colOff>101600</xdr:colOff>
      <xdr:row>37</xdr:row>
      <xdr:rowOff>39370</xdr:rowOff>
    </xdr:to>
    <xdr:sp macro="" textlink="">
      <xdr:nvSpPr>
        <xdr:cNvPr id="541" name="楕円 540"/>
        <xdr:cNvSpPr/>
      </xdr:nvSpPr>
      <xdr:spPr>
        <a:xfrm>
          <a:off x="1543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55880</xdr:rowOff>
    </xdr:from>
    <xdr:ext cx="520700" cy="259080"/>
    <xdr:sp macro="" textlink="">
      <xdr:nvSpPr>
        <xdr:cNvPr id="542" name="テキスト ボックス 541"/>
        <xdr:cNvSpPr txBox="1"/>
      </xdr:nvSpPr>
      <xdr:spPr>
        <a:xfrm>
          <a:off x="15213965" y="605663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165100</xdr:rowOff>
    </xdr:from>
    <xdr:to xmlns:xdr="http://schemas.openxmlformats.org/drawingml/2006/spreadsheetDrawing">
      <xdr:col>76</xdr:col>
      <xdr:colOff>165100</xdr:colOff>
      <xdr:row>37</xdr:row>
      <xdr:rowOff>95250</xdr:rowOff>
    </xdr:to>
    <xdr:sp macro="" textlink="">
      <xdr:nvSpPr>
        <xdr:cNvPr id="543" name="楕円 542"/>
        <xdr:cNvSpPr/>
      </xdr:nvSpPr>
      <xdr:spPr>
        <a:xfrm>
          <a:off x="14541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111760</xdr:rowOff>
    </xdr:from>
    <xdr:ext cx="520700" cy="248920"/>
    <xdr:sp macro="" textlink="">
      <xdr:nvSpPr>
        <xdr:cNvPr id="544" name="テキスト ボックス 543"/>
        <xdr:cNvSpPr txBox="1"/>
      </xdr:nvSpPr>
      <xdr:spPr>
        <a:xfrm>
          <a:off x="14324965" y="611251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139700</xdr:rowOff>
    </xdr:from>
    <xdr:to xmlns:xdr="http://schemas.openxmlformats.org/drawingml/2006/spreadsheetDrawing">
      <xdr:col>72</xdr:col>
      <xdr:colOff>38100</xdr:colOff>
      <xdr:row>38</xdr:row>
      <xdr:rowOff>69850</xdr:rowOff>
    </xdr:to>
    <xdr:sp macro="" textlink="">
      <xdr:nvSpPr>
        <xdr:cNvPr id="545" name="楕円 544"/>
        <xdr:cNvSpPr/>
      </xdr:nvSpPr>
      <xdr:spPr>
        <a:xfrm>
          <a:off x="13652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60960</xdr:rowOff>
    </xdr:from>
    <xdr:ext cx="520700" cy="259080"/>
    <xdr:sp macro="" textlink="">
      <xdr:nvSpPr>
        <xdr:cNvPr id="546" name="テキスト ボックス 545"/>
        <xdr:cNvSpPr txBox="1"/>
      </xdr:nvSpPr>
      <xdr:spPr>
        <a:xfrm>
          <a:off x="13435965" y="657606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153035</xdr:rowOff>
    </xdr:from>
    <xdr:to xmlns:xdr="http://schemas.openxmlformats.org/drawingml/2006/spreadsheetDrawing">
      <xdr:col>67</xdr:col>
      <xdr:colOff>101600</xdr:colOff>
      <xdr:row>36</xdr:row>
      <xdr:rowOff>83185</xdr:rowOff>
    </xdr:to>
    <xdr:sp macro="" textlink="">
      <xdr:nvSpPr>
        <xdr:cNvPr id="547" name="楕円 546"/>
        <xdr:cNvSpPr/>
      </xdr:nvSpPr>
      <xdr:spPr>
        <a:xfrm>
          <a:off x="12763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99695</xdr:rowOff>
    </xdr:from>
    <xdr:ext cx="520700" cy="249555"/>
    <xdr:sp macro="" textlink="">
      <xdr:nvSpPr>
        <xdr:cNvPr id="548" name="テキスト ボックス 547"/>
        <xdr:cNvSpPr txBox="1"/>
      </xdr:nvSpPr>
      <xdr:spPr>
        <a:xfrm>
          <a:off x="12546965" y="5928995"/>
          <a:ext cx="5207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35915" cy="217170"/>
    <xdr:sp macro="" textlink="">
      <xdr:nvSpPr>
        <xdr:cNvPr id="557" name="テキスト ボックス 556"/>
        <xdr:cNvSpPr txBox="1"/>
      </xdr:nvSpPr>
      <xdr:spPr>
        <a:xfrm>
          <a:off x="12407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48920"/>
    <xdr:sp macro="" textlink="">
      <xdr:nvSpPr>
        <xdr:cNvPr id="559" name="テキスト ボックス 558"/>
        <xdr:cNvSpPr txBox="1"/>
      </xdr:nvSpPr>
      <xdr:spPr>
        <a:xfrm>
          <a:off x="11914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0" name="直線コネクタ 559"/>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1" name="テキスト ボックス 560"/>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2" name="直線コネクタ 561"/>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0825"/>
    <xdr:sp macro="" textlink="">
      <xdr:nvSpPr>
        <xdr:cNvPr id="563" name="テキスト ボックス 562"/>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64" name="直線コネクタ 563"/>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65" name="テキスト ボックス 564"/>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6" name="直線コネクタ 565"/>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1460"/>
    <xdr:sp macro="" textlink="">
      <xdr:nvSpPr>
        <xdr:cNvPr id="567" name="テキスト ボックス 566"/>
        <xdr:cNvSpPr txBox="1"/>
      </xdr:nvSpPr>
      <xdr:spPr>
        <a:xfrm>
          <a:off x="11914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8" name="直線コネクタ 567"/>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22225</xdr:rowOff>
    </xdr:from>
    <xdr:ext cx="531495" cy="258445"/>
    <xdr:sp macro="" textlink="">
      <xdr:nvSpPr>
        <xdr:cNvPr id="569" name="テキスト ボックス 568"/>
        <xdr:cNvSpPr txBox="1"/>
      </xdr:nvSpPr>
      <xdr:spPr>
        <a:xfrm>
          <a:off x="11914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0" name="直線コネクタ 569"/>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38100</xdr:rowOff>
    </xdr:from>
    <xdr:ext cx="531495" cy="259080"/>
    <xdr:sp macro="" textlink="">
      <xdr:nvSpPr>
        <xdr:cNvPr id="571" name="テキスト ボックス 570"/>
        <xdr:cNvSpPr txBox="1"/>
      </xdr:nvSpPr>
      <xdr:spPr>
        <a:xfrm>
          <a:off x="11914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1660" cy="248920"/>
    <xdr:sp macro="" textlink="">
      <xdr:nvSpPr>
        <xdr:cNvPr id="573" name="テキスト ボックス 572"/>
        <xdr:cNvSpPr txBox="1"/>
      </xdr:nvSpPr>
      <xdr:spPr>
        <a:xfrm>
          <a:off x="11850370" y="8112760"/>
          <a:ext cx="581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57150</xdr:rowOff>
    </xdr:from>
    <xdr:to xmlns:xdr="http://schemas.openxmlformats.org/drawingml/2006/spreadsheetDrawing">
      <xdr:col>85</xdr:col>
      <xdr:colOff>126365</xdr:colOff>
      <xdr:row>59</xdr:row>
      <xdr:rowOff>10160</xdr:rowOff>
    </xdr:to>
    <xdr:cxnSp macro="">
      <xdr:nvCxnSpPr>
        <xdr:cNvPr id="575" name="直線コネクタ 574"/>
        <xdr:cNvCxnSpPr/>
      </xdr:nvCxnSpPr>
      <xdr:spPr>
        <a:xfrm flipV="1">
          <a:off x="16317595" y="8801100"/>
          <a:ext cx="1270" cy="1324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13970</xdr:rowOff>
    </xdr:from>
    <xdr:ext cx="534670" cy="259080"/>
    <xdr:sp macro="" textlink="">
      <xdr:nvSpPr>
        <xdr:cNvPr id="576" name="教育費最小値テキスト"/>
        <xdr:cNvSpPr txBox="1"/>
      </xdr:nvSpPr>
      <xdr:spPr>
        <a:xfrm>
          <a:off x="16370300" y="10129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10160</xdr:rowOff>
    </xdr:from>
    <xdr:to xmlns:xdr="http://schemas.openxmlformats.org/drawingml/2006/spreadsheetDrawing">
      <xdr:col>86</xdr:col>
      <xdr:colOff>25400</xdr:colOff>
      <xdr:row>59</xdr:row>
      <xdr:rowOff>10160</xdr:rowOff>
    </xdr:to>
    <xdr:cxnSp macro="">
      <xdr:nvCxnSpPr>
        <xdr:cNvPr id="577" name="直線コネクタ 576"/>
        <xdr:cNvCxnSpPr/>
      </xdr:nvCxnSpPr>
      <xdr:spPr>
        <a:xfrm>
          <a:off x="16230600" y="10125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3810</xdr:rowOff>
    </xdr:from>
    <xdr:ext cx="534670" cy="259080"/>
    <xdr:sp macro="" textlink="">
      <xdr:nvSpPr>
        <xdr:cNvPr id="578" name="教育費最大値テキスト"/>
        <xdr:cNvSpPr txBox="1"/>
      </xdr:nvSpPr>
      <xdr:spPr>
        <a:xfrm>
          <a:off x="16370300" y="8576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83,287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57150</xdr:rowOff>
    </xdr:from>
    <xdr:to xmlns:xdr="http://schemas.openxmlformats.org/drawingml/2006/spreadsheetDrawing">
      <xdr:col>86</xdr:col>
      <xdr:colOff>25400</xdr:colOff>
      <xdr:row>51</xdr:row>
      <xdr:rowOff>57150</xdr:rowOff>
    </xdr:to>
    <xdr:cxnSp macro="">
      <xdr:nvCxnSpPr>
        <xdr:cNvPr id="579" name="直線コネクタ 578"/>
        <xdr:cNvCxnSpPr/>
      </xdr:nvCxnSpPr>
      <xdr:spPr>
        <a:xfrm>
          <a:off x="16230600" y="880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100330</xdr:rowOff>
    </xdr:from>
    <xdr:to xmlns:xdr="http://schemas.openxmlformats.org/drawingml/2006/spreadsheetDrawing">
      <xdr:col>85</xdr:col>
      <xdr:colOff>127000</xdr:colOff>
      <xdr:row>57</xdr:row>
      <xdr:rowOff>160020</xdr:rowOff>
    </xdr:to>
    <xdr:cxnSp macro="">
      <xdr:nvCxnSpPr>
        <xdr:cNvPr id="580" name="直線コネクタ 579"/>
        <xdr:cNvCxnSpPr/>
      </xdr:nvCxnSpPr>
      <xdr:spPr>
        <a:xfrm flipV="1">
          <a:off x="15481300" y="987298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42545</xdr:rowOff>
    </xdr:from>
    <xdr:ext cx="534670" cy="249555"/>
    <xdr:sp macro="" textlink="">
      <xdr:nvSpPr>
        <xdr:cNvPr id="581" name="教育費平均値テキスト"/>
        <xdr:cNvSpPr txBox="1"/>
      </xdr:nvSpPr>
      <xdr:spPr>
        <a:xfrm>
          <a:off x="16370300" y="947229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19685</xdr:rowOff>
    </xdr:from>
    <xdr:to xmlns:xdr="http://schemas.openxmlformats.org/drawingml/2006/spreadsheetDrawing">
      <xdr:col>85</xdr:col>
      <xdr:colOff>177800</xdr:colOff>
      <xdr:row>56</xdr:row>
      <xdr:rowOff>121285</xdr:rowOff>
    </xdr:to>
    <xdr:sp macro="" textlink="">
      <xdr:nvSpPr>
        <xdr:cNvPr id="582" name="フローチャート: 判断 581"/>
        <xdr:cNvSpPr/>
      </xdr:nvSpPr>
      <xdr:spPr>
        <a:xfrm>
          <a:off x="162687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157480</xdr:rowOff>
    </xdr:from>
    <xdr:to xmlns:xdr="http://schemas.openxmlformats.org/drawingml/2006/spreadsheetDrawing">
      <xdr:col>81</xdr:col>
      <xdr:colOff>50800</xdr:colOff>
      <xdr:row>57</xdr:row>
      <xdr:rowOff>160020</xdr:rowOff>
    </xdr:to>
    <xdr:cxnSp macro="">
      <xdr:nvCxnSpPr>
        <xdr:cNvPr id="583" name="直線コネクタ 582"/>
        <xdr:cNvCxnSpPr/>
      </xdr:nvCxnSpPr>
      <xdr:spPr>
        <a:xfrm>
          <a:off x="14592300" y="99301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98425</xdr:rowOff>
    </xdr:from>
    <xdr:to xmlns:xdr="http://schemas.openxmlformats.org/drawingml/2006/spreadsheetDrawing">
      <xdr:col>81</xdr:col>
      <xdr:colOff>101600</xdr:colOff>
      <xdr:row>57</xdr:row>
      <xdr:rowOff>29210</xdr:rowOff>
    </xdr:to>
    <xdr:sp macro="" textlink="">
      <xdr:nvSpPr>
        <xdr:cNvPr id="584" name="フローチャート: 判断 583"/>
        <xdr:cNvSpPr/>
      </xdr:nvSpPr>
      <xdr:spPr>
        <a:xfrm>
          <a:off x="15430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45085</xdr:rowOff>
    </xdr:from>
    <xdr:ext cx="520700" cy="258445"/>
    <xdr:sp macro="" textlink="">
      <xdr:nvSpPr>
        <xdr:cNvPr id="585" name="テキスト ボックス 584"/>
        <xdr:cNvSpPr txBox="1"/>
      </xdr:nvSpPr>
      <xdr:spPr>
        <a:xfrm>
          <a:off x="15213965" y="9474835"/>
          <a:ext cx="5207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102235</xdr:rowOff>
    </xdr:from>
    <xdr:to xmlns:xdr="http://schemas.openxmlformats.org/drawingml/2006/spreadsheetDrawing">
      <xdr:col>76</xdr:col>
      <xdr:colOff>114300</xdr:colOff>
      <xdr:row>57</xdr:row>
      <xdr:rowOff>157480</xdr:rowOff>
    </xdr:to>
    <xdr:cxnSp macro="">
      <xdr:nvCxnSpPr>
        <xdr:cNvPr id="586" name="直線コネクタ 585"/>
        <xdr:cNvCxnSpPr/>
      </xdr:nvCxnSpPr>
      <xdr:spPr>
        <a:xfrm>
          <a:off x="13703300" y="987488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99695</xdr:rowOff>
    </xdr:from>
    <xdr:to xmlns:xdr="http://schemas.openxmlformats.org/drawingml/2006/spreadsheetDrawing">
      <xdr:col>76</xdr:col>
      <xdr:colOff>165100</xdr:colOff>
      <xdr:row>58</xdr:row>
      <xdr:rowOff>29845</xdr:rowOff>
    </xdr:to>
    <xdr:sp macro="" textlink="">
      <xdr:nvSpPr>
        <xdr:cNvPr id="587" name="フローチャート: 判断 586"/>
        <xdr:cNvSpPr/>
      </xdr:nvSpPr>
      <xdr:spPr>
        <a:xfrm>
          <a:off x="14541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46355</xdr:rowOff>
    </xdr:from>
    <xdr:ext cx="520700" cy="259080"/>
    <xdr:sp macro="" textlink="">
      <xdr:nvSpPr>
        <xdr:cNvPr id="588" name="テキスト ボックス 587"/>
        <xdr:cNvSpPr txBox="1"/>
      </xdr:nvSpPr>
      <xdr:spPr>
        <a:xfrm>
          <a:off x="14324965" y="96475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8255</xdr:rowOff>
    </xdr:from>
    <xdr:to xmlns:xdr="http://schemas.openxmlformats.org/drawingml/2006/spreadsheetDrawing">
      <xdr:col>71</xdr:col>
      <xdr:colOff>177800</xdr:colOff>
      <xdr:row>57</xdr:row>
      <xdr:rowOff>102235</xdr:rowOff>
    </xdr:to>
    <xdr:cxnSp macro="">
      <xdr:nvCxnSpPr>
        <xdr:cNvPr id="589" name="直線コネクタ 588"/>
        <xdr:cNvCxnSpPr/>
      </xdr:nvCxnSpPr>
      <xdr:spPr>
        <a:xfrm>
          <a:off x="12814300" y="9095105"/>
          <a:ext cx="889000" cy="779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144780</xdr:rowOff>
    </xdr:from>
    <xdr:to xmlns:xdr="http://schemas.openxmlformats.org/drawingml/2006/spreadsheetDrawing">
      <xdr:col>72</xdr:col>
      <xdr:colOff>38100</xdr:colOff>
      <xdr:row>58</xdr:row>
      <xdr:rowOff>74930</xdr:rowOff>
    </xdr:to>
    <xdr:sp macro="" textlink="">
      <xdr:nvSpPr>
        <xdr:cNvPr id="590" name="フローチャート: 判断 589"/>
        <xdr:cNvSpPr/>
      </xdr:nvSpPr>
      <xdr:spPr>
        <a:xfrm>
          <a:off x="136525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66040</xdr:rowOff>
    </xdr:from>
    <xdr:ext cx="520700" cy="248920"/>
    <xdr:sp macro="" textlink="">
      <xdr:nvSpPr>
        <xdr:cNvPr id="591" name="テキスト ボックス 590"/>
        <xdr:cNvSpPr txBox="1"/>
      </xdr:nvSpPr>
      <xdr:spPr>
        <a:xfrm>
          <a:off x="13435965" y="10010140"/>
          <a:ext cx="5207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93345</xdr:rowOff>
    </xdr:from>
    <xdr:to xmlns:xdr="http://schemas.openxmlformats.org/drawingml/2006/spreadsheetDrawing">
      <xdr:col>67</xdr:col>
      <xdr:colOff>101600</xdr:colOff>
      <xdr:row>57</xdr:row>
      <xdr:rowOff>23495</xdr:rowOff>
    </xdr:to>
    <xdr:sp macro="" textlink="">
      <xdr:nvSpPr>
        <xdr:cNvPr id="592" name="フローチャート: 判断 591"/>
        <xdr:cNvSpPr/>
      </xdr:nvSpPr>
      <xdr:spPr>
        <a:xfrm>
          <a:off x="12763500" y="969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14605</xdr:rowOff>
    </xdr:from>
    <xdr:ext cx="520700" cy="259080"/>
    <xdr:sp macro="" textlink="">
      <xdr:nvSpPr>
        <xdr:cNvPr id="593" name="テキスト ボックス 592"/>
        <xdr:cNvSpPr txBox="1"/>
      </xdr:nvSpPr>
      <xdr:spPr>
        <a:xfrm>
          <a:off x="12546965" y="97872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49530</xdr:rowOff>
    </xdr:from>
    <xdr:to xmlns:xdr="http://schemas.openxmlformats.org/drawingml/2006/spreadsheetDrawing">
      <xdr:col>85</xdr:col>
      <xdr:colOff>177800</xdr:colOff>
      <xdr:row>57</xdr:row>
      <xdr:rowOff>151130</xdr:rowOff>
    </xdr:to>
    <xdr:sp macro="" textlink="">
      <xdr:nvSpPr>
        <xdr:cNvPr id="599" name="楕円 598"/>
        <xdr:cNvSpPr/>
      </xdr:nvSpPr>
      <xdr:spPr>
        <a:xfrm>
          <a:off x="162687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27940</xdr:rowOff>
    </xdr:from>
    <xdr:ext cx="534670" cy="259080"/>
    <xdr:sp macro="" textlink="">
      <xdr:nvSpPr>
        <xdr:cNvPr id="600" name="教育費該当値テキスト"/>
        <xdr:cNvSpPr txBox="1"/>
      </xdr:nvSpPr>
      <xdr:spPr>
        <a:xfrm>
          <a:off x="16370300" y="9800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109220</xdr:rowOff>
    </xdr:from>
    <xdr:to xmlns:xdr="http://schemas.openxmlformats.org/drawingml/2006/spreadsheetDrawing">
      <xdr:col>81</xdr:col>
      <xdr:colOff>101600</xdr:colOff>
      <xdr:row>58</xdr:row>
      <xdr:rowOff>39370</xdr:rowOff>
    </xdr:to>
    <xdr:sp macro="" textlink="">
      <xdr:nvSpPr>
        <xdr:cNvPr id="601" name="楕円 600"/>
        <xdr:cNvSpPr/>
      </xdr:nvSpPr>
      <xdr:spPr>
        <a:xfrm>
          <a:off x="15430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30480</xdr:rowOff>
    </xdr:from>
    <xdr:ext cx="520700" cy="250190"/>
    <xdr:sp macro="" textlink="">
      <xdr:nvSpPr>
        <xdr:cNvPr id="602" name="テキスト ボックス 601"/>
        <xdr:cNvSpPr txBox="1"/>
      </xdr:nvSpPr>
      <xdr:spPr>
        <a:xfrm>
          <a:off x="15213965" y="997458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106680</xdr:rowOff>
    </xdr:from>
    <xdr:to xmlns:xdr="http://schemas.openxmlformats.org/drawingml/2006/spreadsheetDrawing">
      <xdr:col>76</xdr:col>
      <xdr:colOff>165100</xdr:colOff>
      <xdr:row>58</xdr:row>
      <xdr:rowOff>36830</xdr:rowOff>
    </xdr:to>
    <xdr:sp macro="" textlink="">
      <xdr:nvSpPr>
        <xdr:cNvPr id="603" name="楕円 602"/>
        <xdr:cNvSpPr/>
      </xdr:nvSpPr>
      <xdr:spPr>
        <a:xfrm>
          <a:off x="14541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27940</xdr:rowOff>
    </xdr:from>
    <xdr:ext cx="520700" cy="259080"/>
    <xdr:sp macro="" textlink="">
      <xdr:nvSpPr>
        <xdr:cNvPr id="604" name="テキスト ボックス 603"/>
        <xdr:cNvSpPr txBox="1"/>
      </xdr:nvSpPr>
      <xdr:spPr>
        <a:xfrm>
          <a:off x="14324965" y="997204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153035</xdr:rowOff>
    </xdr:to>
    <xdr:sp macro="" textlink="">
      <xdr:nvSpPr>
        <xdr:cNvPr id="605" name="楕円 604"/>
        <xdr:cNvSpPr/>
      </xdr:nvSpPr>
      <xdr:spPr>
        <a:xfrm>
          <a:off x="136525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169545</xdr:rowOff>
    </xdr:from>
    <xdr:ext cx="520700" cy="248285"/>
    <xdr:sp macro="" textlink="">
      <xdr:nvSpPr>
        <xdr:cNvPr id="606" name="テキスト ボックス 605"/>
        <xdr:cNvSpPr txBox="1"/>
      </xdr:nvSpPr>
      <xdr:spPr>
        <a:xfrm>
          <a:off x="13435965" y="9599295"/>
          <a:ext cx="5207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128905</xdr:rowOff>
    </xdr:from>
    <xdr:to xmlns:xdr="http://schemas.openxmlformats.org/drawingml/2006/spreadsheetDrawing">
      <xdr:col>67</xdr:col>
      <xdr:colOff>101600</xdr:colOff>
      <xdr:row>53</xdr:row>
      <xdr:rowOff>59055</xdr:rowOff>
    </xdr:to>
    <xdr:sp macro="" textlink="">
      <xdr:nvSpPr>
        <xdr:cNvPr id="607" name="楕円 606"/>
        <xdr:cNvSpPr/>
      </xdr:nvSpPr>
      <xdr:spPr>
        <a:xfrm>
          <a:off x="12763500" y="90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51</xdr:row>
      <xdr:rowOff>75565</xdr:rowOff>
    </xdr:from>
    <xdr:ext cx="520700" cy="250825"/>
    <xdr:sp macro="" textlink="">
      <xdr:nvSpPr>
        <xdr:cNvPr id="608" name="テキスト ボックス 607"/>
        <xdr:cNvSpPr txBox="1"/>
      </xdr:nvSpPr>
      <xdr:spPr>
        <a:xfrm>
          <a:off x="12546965" y="881951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35915" cy="217170"/>
    <xdr:sp macro="" textlink="">
      <xdr:nvSpPr>
        <xdr:cNvPr id="617" name="テキスト ボックス 616"/>
        <xdr:cNvSpPr txBox="1"/>
      </xdr:nvSpPr>
      <xdr:spPr>
        <a:xfrm>
          <a:off x="12407900" y="11493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9" name="直線コネクタ 61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34950" cy="259080"/>
    <xdr:sp macro="" textlink="">
      <xdr:nvSpPr>
        <xdr:cNvPr id="620" name="テキスト ボックス 619"/>
        <xdr:cNvSpPr txBox="1"/>
      </xdr:nvSpPr>
      <xdr:spPr>
        <a:xfrm>
          <a:off x="12197080" y="13446760"/>
          <a:ext cx="2349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1" name="直線コネクタ 62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53390" cy="259080"/>
    <xdr:sp macro="" textlink="">
      <xdr:nvSpPr>
        <xdr:cNvPr id="622" name="テキスト ボックス 621"/>
        <xdr:cNvSpPr txBox="1"/>
      </xdr:nvSpPr>
      <xdr:spPr>
        <a:xfrm>
          <a:off x="11978640" y="13065760"/>
          <a:ext cx="4533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3" name="直線コネクタ 62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48920"/>
    <xdr:sp macro="" textlink="">
      <xdr:nvSpPr>
        <xdr:cNvPr id="624" name="テキスト ボックス 623"/>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5" name="直線コネクタ 62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6" name="テキスト ボックス 62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7" name="直線コネクタ 62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8" name="テキスト ボックス 627"/>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9" name="直線コネクタ 62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48920"/>
    <xdr:sp macro="" textlink="">
      <xdr:nvSpPr>
        <xdr:cNvPr id="630" name="テキスト ボックス 629"/>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73</xdr:row>
      <xdr:rowOff>1270</xdr:rowOff>
    </xdr:from>
    <xdr:to xmlns:xdr="http://schemas.openxmlformats.org/drawingml/2006/spreadsheetDrawing">
      <xdr:col>85</xdr:col>
      <xdr:colOff>126365</xdr:colOff>
      <xdr:row>79</xdr:row>
      <xdr:rowOff>44450</xdr:rowOff>
    </xdr:to>
    <xdr:cxnSp macro="">
      <xdr:nvCxnSpPr>
        <xdr:cNvPr id="632" name="直線コネクタ 631"/>
        <xdr:cNvCxnSpPr/>
      </xdr:nvCxnSpPr>
      <xdr:spPr>
        <a:xfrm flipV="1">
          <a:off x="16317595" y="12517120"/>
          <a:ext cx="1270" cy="1071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3"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4" name="直線コネクタ 633"/>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119380</xdr:rowOff>
    </xdr:from>
    <xdr:ext cx="534670" cy="259080"/>
    <xdr:sp macro="" textlink="">
      <xdr:nvSpPr>
        <xdr:cNvPr id="635" name="災害復旧費最大値テキスト"/>
        <xdr:cNvSpPr txBox="1"/>
      </xdr:nvSpPr>
      <xdr:spPr>
        <a:xfrm>
          <a:off x="16370300" y="1229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73</xdr:row>
      <xdr:rowOff>1270</xdr:rowOff>
    </xdr:from>
    <xdr:to xmlns:xdr="http://schemas.openxmlformats.org/drawingml/2006/spreadsheetDrawing">
      <xdr:col>86</xdr:col>
      <xdr:colOff>25400</xdr:colOff>
      <xdr:row>73</xdr:row>
      <xdr:rowOff>1270</xdr:rowOff>
    </xdr:to>
    <xdr:cxnSp macro="">
      <xdr:nvCxnSpPr>
        <xdr:cNvPr id="636" name="直線コネクタ 635"/>
        <xdr:cNvCxnSpPr/>
      </xdr:nvCxnSpPr>
      <xdr:spPr>
        <a:xfrm>
          <a:off x="162306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12065</xdr:rowOff>
    </xdr:from>
    <xdr:to xmlns:xdr="http://schemas.openxmlformats.org/drawingml/2006/spreadsheetDrawing">
      <xdr:col>85</xdr:col>
      <xdr:colOff>127000</xdr:colOff>
      <xdr:row>79</xdr:row>
      <xdr:rowOff>44450</xdr:rowOff>
    </xdr:to>
    <xdr:cxnSp macro="">
      <xdr:nvCxnSpPr>
        <xdr:cNvPr id="637" name="直線コネクタ 636"/>
        <xdr:cNvCxnSpPr/>
      </xdr:nvCxnSpPr>
      <xdr:spPr>
        <a:xfrm>
          <a:off x="15481300" y="135566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146050</xdr:rowOff>
    </xdr:from>
    <xdr:ext cx="469900" cy="248920"/>
    <xdr:sp macro="" textlink="">
      <xdr:nvSpPr>
        <xdr:cNvPr id="638" name="災害復旧費平均値テキスト"/>
        <xdr:cNvSpPr txBox="1"/>
      </xdr:nvSpPr>
      <xdr:spPr>
        <a:xfrm>
          <a:off x="16370300" y="1317625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123190</xdr:rowOff>
    </xdr:from>
    <xdr:to xmlns:xdr="http://schemas.openxmlformats.org/drawingml/2006/spreadsheetDrawing">
      <xdr:col>85</xdr:col>
      <xdr:colOff>177800</xdr:colOff>
      <xdr:row>78</xdr:row>
      <xdr:rowOff>53340</xdr:rowOff>
    </xdr:to>
    <xdr:sp macro="" textlink="">
      <xdr:nvSpPr>
        <xdr:cNvPr id="639" name="フローチャート: 判断 638"/>
        <xdr:cNvSpPr/>
      </xdr:nvSpPr>
      <xdr:spPr>
        <a:xfrm>
          <a:off x="16268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12065</xdr:rowOff>
    </xdr:from>
    <xdr:to xmlns:xdr="http://schemas.openxmlformats.org/drawingml/2006/spreadsheetDrawing">
      <xdr:col>81</xdr:col>
      <xdr:colOff>50800</xdr:colOff>
      <xdr:row>79</xdr:row>
      <xdr:rowOff>44450</xdr:rowOff>
    </xdr:to>
    <xdr:cxnSp macro="">
      <xdr:nvCxnSpPr>
        <xdr:cNvPr id="640" name="直線コネクタ 639"/>
        <xdr:cNvCxnSpPr/>
      </xdr:nvCxnSpPr>
      <xdr:spPr>
        <a:xfrm flipV="1">
          <a:off x="14592300" y="135566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93980</xdr:rowOff>
    </xdr:from>
    <xdr:to xmlns:xdr="http://schemas.openxmlformats.org/drawingml/2006/spreadsheetDrawing">
      <xdr:col>81</xdr:col>
      <xdr:colOff>101600</xdr:colOff>
      <xdr:row>78</xdr:row>
      <xdr:rowOff>24130</xdr:rowOff>
    </xdr:to>
    <xdr:sp macro="" textlink="">
      <xdr:nvSpPr>
        <xdr:cNvPr id="641" name="フローチャート: 判断 640"/>
        <xdr:cNvSpPr/>
      </xdr:nvSpPr>
      <xdr:spPr>
        <a:xfrm>
          <a:off x="15430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40640</xdr:rowOff>
    </xdr:from>
    <xdr:ext cx="455930" cy="251460"/>
    <xdr:sp macro="" textlink="">
      <xdr:nvSpPr>
        <xdr:cNvPr id="642" name="テキスト ボックス 641"/>
        <xdr:cNvSpPr txBox="1"/>
      </xdr:nvSpPr>
      <xdr:spPr>
        <a:xfrm>
          <a:off x="15246350" y="1307084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121920</xdr:rowOff>
    </xdr:from>
    <xdr:to xmlns:xdr="http://schemas.openxmlformats.org/drawingml/2006/spreadsheetDrawing">
      <xdr:col>76</xdr:col>
      <xdr:colOff>114300</xdr:colOff>
      <xdr:row>79</xdr:row>
      <xdr:rowOff>44450</xdr:rowOff>
    </xdr:to>
    <xdr:cxnSp macro="">
      <xdr:nvCxnSpPr>
        <xdr:cNvPr id="643" name="直線コネクタ 642"/>
        <xdr:cNvCxnSpPr/>
      </xdr:nvCxnSpPr>
      <xdr:spPr>
        <a:xfrm>
          <a:off x="13703300" y="1349502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75565</xdr:rowOff>
    </xdr:from>
    <xdr:to xmlns:xdr="http://schemas.openxmlformats.org/drawingml/2006/spreadsheetDrawing">
      <xdr:col>76</xdr:col>
      <xdr:colOff>165100</xdr:colOff>
      <xdr:row>78</xdr:row>
      <xdr:rowOff>6350</xdr:rowOff>
    </xdr:to>
    <xdr:sp macro="" textlink="">
      <xdr:nvSpPr>
        <xdr:cNvPr id="644" name="フローチャート: 判断 643"/>
        <xdr:cNvSpPr/>
      </xdr:nvSpPr>
      <xdr:spPr>
        <a:xfrm>
          <a:off x="14541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22225</xdr:rowOff>
    </xdr:from>
    <xdr:ext cx="455930" cy="258445"/>
    <xdr:sp macro="" textlink="">
      <xdr:nvSpPr>
        <xdr:cNvPr id="645" name="テキスト ボックス 644"/>
        <xdr:cNvSpPr txBox="1"/>
      </xdr:nvSpPr>
      <xdr:spPr>
        <a:xfrm>
          <a:off x="14357350" y="1305242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27305</xdr:rowOff>
    </xdr:from>
    <xdr:to xmlns:xdr="http://schemas.openxmlformats.org/drawingml/2006/spreadsheetDrawing">
      <xdr:col>71</xdr:col>
      <xdr:colOff>177800</xdr:colOff>
      <xdr:row>78</xdr:row>
      <xdr:rowOff>121920</xdr:rowOff>
    </xdr:to>
    <xdr:cxnSp macro="">
      <xdr:nvCxnSpPr>
        <xdr:cNvPr id="646" name="直線コネクタ 645"/>
        <xdr:cNvCxnSpPr/>
      </xdr:nvCxnSpPr>
      <xdr:spPr>
        <a:xfrm>
          <a:off x="12814300" y="12200255"/>
          <a:ext cx="889000" cy="129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41910</xdr:rowOff>
    </xdr:from>
    <xdr:to xmlns:xdr="http://schemas.openxmlformats.org/drawingml/2006/spreadsheetDrawing">
      <xdr:col>72</xdr:col>
      <xdr:colOff>38100</xdr:colOff>
      <xdr:row>77</xdr:row>
      <xdr:rowOff>143510</xdr:rowOff>
    </xdr:to>
    <xdr:sp macro="" textlink="">
      <xdr:nvSpPr>
        <xdr:cNvPr id="647" name="フローチャート: 判断 646"/>
        <xdr:cNvSpPr/>
      </xdr:nvSpPr>
      <xdr:spPr>
        <a:xfrm>
          <a:off x="136525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160020</xdr:rowOff>
    </xdr:from>
    <xdr:ext cx="455930" cy="259080"/>
    <xdr:sp macro="" textlink="">
      <xdr:nvSpPr>
        <xdr:cNvPr id="648" name="テキスト ボックス 647"/>
        <xdr:cNvSpPr txBox="1"/>
      </xdr:nvSpPr>
      <xdr:spPr>
        <a:xfrm>
          <a:off x="13468350" y="130187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153670</xdr:rowOff>
    </xdr:from>
    <xdr:to xmlns:xdr="http://schemas.openxmlformats.org/drawingml/2006/spreadsheetDrawing">
      <xdr:col>67</xdr:col>
      <xdr:colOff>101600</xdr:colOff>
      <xdr:row>77</xdr:row>
      <xdr:rowOff>83820</xdr:rowOff>
    </xdr:to>
    <xdr:sp macro="" textlink="">
      <xdr:nvSpPr>
        <xdr:cNvPr id="649" name="フローチャート: 判断 648"/>
        <xdr:cNvSpPr/>
      </xdr:nvSpPr>
      <xdr:spPr>
        <a:xfrm>
          <a:off x="127635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75565</xdr:rowOff>
    </xdr:from>
    <xdr:ext cx="455930" cy="250825"/>
    <xdr:sp macro="" textlink="">
      <xdr:nvSpPr>
        <xdr:cNvPr id="650" name="テキスト ボックス 649"/>
        <xdr:cNvSpPr txBox="1"/>
      </xdr:nvSpPr>
      <xdr:spPr>
        <a:xfrm>
          <a:off x="12579350" y="1327721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1" name="テキスト ボックス 65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2" name="テキスト ボックス 65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3" name="テキスト ボックス 65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4" name="テキスト ボックス 65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5" name="テキスト ボックス 65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6" name="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57"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132715</xdr:rowOff>
    </xdr:from>
    <xdr:to xmlns:xdr="http://schemas.openxmlformats.org/drawingml/2006/spreadsheetDrawing">
      <xdr:col>81</xdr:col>
      <xdr:colOff>101600</xdr:colOff>
      <xdr:row>79</xdr:row>
      <xdr:rowOff>63500</xdr:rowOff>
    </xdr:to>
    <xdr:sp macro="" textlink="">
      <xdr:nvSpPr>
        <xdr:cNvPr id="658" name="楕円 657"/>
        <xdr:cNvSpPr/>
      </xdr:nvSpPr>
      <xdr:spPr>
        <a:xfrm>
          <a:off x="15430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53975</xdr:rowOff>
    </xdr:from>
    <xdr:ext cx="378460" cy="249555"/>
    <xdr:sp macro="" textlink="">
      <xdr:nvSpPr>
        <xdr:cNvPr id="659" name="テキスト ボックス 658"/>
        <xdr:cNvSpPr txBox="1"/>
      </xdr:nvSpPr>
      <xdr:spPr>
        <a:xfrm>
          <a:off x="15292070" y="1359852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0" name="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35585" cy="251460"/>
    <xdr:sp macro="" textlink="">
      <xdr:nvSpPr>
        <xdr:cNvPr id="661" name="テキスト ボックス 660"/>
        <xdr:cNvSpPr txBox="1"/>
      </xdr:nvSpPr>
      <xdr:spPr>
        <a:xfrm>
          <a:off x="14467840" y="13630910"/>
          <a:ext cx="2355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71120</xdr:rowOff>
    </xdr:from>
    <xdr:to xmlns:xdr="http://schemas.openxmlformats.org/drawingml/2006/spreadsheetDrawing">
      <xdr:col>72</xdr:col>
      <xdr:colOff>38100</xdr:colOff>
      <xdr:row>79</xdr:row>
      <xdr:rowOff>1270</xdr:rowOff>
    </xdr:to>
    <xdr:sp macro="" textlink="">
      <xdr:nvSpPr>
        <xdr:cNvPr id="662" name="楕円 661"/>
        <xdr:cNvSpPr/>
      </xdr:nvSpPr>
      <xdr:spPr>
        <a:xfrm>
          <a:off x="13652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163830</xdr:rowOff>
    </xdr:from>
    <xdr:ext cx="455930" cy="259080"/>
    <xdr:sp macro="" textlink="">
      <xdr:nvSpPr>
        <xdr:cNvPr id="663" name="テキスト ボックス 662"/>
        <xdr:cNvSpPr txBox="1"/>
      </xdr:nvSpPr>
      <xdr:spPr>
        <a:xfrm>
          <a:off x="13468350" y="1353693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147955</xdr:rowOff>
    </xdr:from>
    <xdr:to xmlns:xdr="http://schemas.openxmlformats.org/drawingml/2006/spreadsheetDrawing">
      <xdr:col>67</xdr:col>
      <xdr:colOff>101600</xdr:colOff>
      <xdr:row>71</xdr:row>
      <xdr:rowOff>78105</xdr:rowOff>
    </xdr:to>
    <xdr:sp macro="" textlink="">
      <xdr:nvSpPr>
        <xdr:cNvPr id="664" name="楕円 663"/>
        <xdr:cNvSpPr/>
      </xdr:nvSpPr>
      <xdr:spPr>
        <a:xfrm>
          <a:off x="12763500" y="1214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69</xdr:row>
      <xdr:rowOff>94615</xdr:rowOff>
    </xdr:from>
    <xdr:ext cx="520700" cy="259080"/>
    <xdr:sp macro="" textlink="">
      <xdr:nvSpPr>
        <xdr:cNvPr id="665" name="テキスト ボックス 664"/>
        <xdr:cNvSpPr txBox="1"/>
      </xdr:nvSpPr>
      <xdr:spPr>
        <a:xfrm>
          <a:off x="12546965" y="1192466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35915" cy="217170"/>
    <xdr:sp macro="" textlink="">
      <xdr:nvSpPr>
        <xdr:cNvPr id="674" name="テキスト ボックス 673"/>
        <xdr:cNvSpPr txBox="1"/>
      </xdr:nvSpPr>
      <xdr:spPr>
        <a:xfrm>
          <a:off x="12407900" y="14922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5" name="直線コネクタ 67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6" name="直線コネクタ 67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4950" cy="248920"/>
    <xdr:sp macro="" textlink="">
      <xdr:nvSpPr>
        <xdr:cNvPr id="677" name="テキスト ボックス 676"/>
        <xdr:cNvSpPr txBox="1"/>
      </xdr:nvSpPr>
      <xdr:spPr>
        <a:xfrm>
          <a:off x="12197080" y="16799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8" name="直線コネクタ 67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48920"/>
    <xdr:sp macro="" textlink="">
      <xdr:nvSpPr>
        <xdr:cNvPr id="679" name="テキスト ボックス 678"/>
        <xdr:cNvSpPr txBox="1"/>
      </xdr:nvSpPr>
      <xdr:spPr>
        <a:xfrm>
          <a:off x="11914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0" name="直線コネクタ 67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48920"/>
    <xdr:sp macro="" textlink="">
      <xdr:nvSpPr>
        <xdr:cNvPr id="681" name="テキスト ボックス 680"/>
        <xdr:cNvSpPr txBox="1"/>
      </xdr:nvSpPr>
      <xdr:spPr>
        <a:xfrm>
          <a:off x="11914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2" name="直線コネクタ 68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48920"/>
    <xdr:sp macro="" textlink="">
      <xdr:nvSpPr>
        <xdr:cNvPr id="683" name="テキスト ボックス 682"/>
        <xdr:cNvSpPr txBox="1"/>
      </xdr:nvSpPr>
      <xdr:spPr>
        <a:xfrm>
          <a:off x="11914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48920"/>
    <xdr:sp macro="" textlink="">
      <xdr:nvSpPr>
        <xdr:cNvPr id="685" name="テキスト ボックス 684"/>
        <xdr:cNvSpPr txBox="1"/>
      </xdr:nvSpPr>
      <xdr:spPr>
        <a:xfrm>
          <a:off x="11914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144145</xdr:rowOff>
    </xdr:from>
    <xdr:to xmlns:xdr="http://schemas.openxmlformats.org/drawingml/2006/spreadsheetDrawing">
      <xdr:col>85</xdr:col>
      <xdr:colOff>126365</xdr:colOff>
      <xdr:row>97</xdr:row>
      <xdr:rowOff>102870</xdr:rowOff>
    </xdr:to>
    <xdr:cxnSp macro="">
      <xdr:nvCxnSpPr>
        <xdr:cNvPr id="687" name="直線コネクタ 686"/>
        <xdr:cNvCxnSpPr/>
      </xdr:nvCxnSpPr>
      <xdr:spPr>
        <a:xfrm flipV="1">
          <a:off x="16317595" y="15574645"/>
          <a:ext cx="127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106680</xdr:rowOff>
    </xdr:from>
    <xdr:ext cx="469900" cy="259080"/>
    <xdr:sp macro="" textlink="">
      <xdr:nvSpPr>
        <xdr:cNvPr id="688" name="公債費最小値テキスト"/>
        <xdr:cNvSpPr txBox="1"/>
      </xdr:nvSpPr>
      <xdr:spPr>
        <a:xfrm>
          <a:off x="16370300" y="16737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102870</xdr:rowOff>
    </xdr:from>
    <xdr:to xmlns:xdr="http://schemas.openxmlformats.org/drawingml/2006/spreadsheetDrawing">
      <xdr:col>86</xdr:col>
      <xdr:colOff>25400</xdr:colOff>
      <xdr:row>97</xdr:row>
      <xdr:rowOff>102870</xdr:rowOff>
    </xdr:to>
    <xdr:cxnSp macro="">
      <xdr:nvCxnSpPr>
        <xdr:cNvPr id="689" name="直線コネクタ 688"/>
        <xdr:cNvCxnSpPr/>
      </xdr:nvCxnSpPr>
      <xdr:spPr>
        <a:xfrm>
          <a:off x="16230600" y="1673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90805</xdr:rowOff>
    </xdr:from>
    <xdr:ext cx="534670" cy="258445"/>
    <xdr:sp macro="" textlink="">
      <xdr:nvSpPr>
        <xdr:cNvPr id="690" name="公債費最大値テキスト"/>
        <xdr:cNvSpPr txBox="1"/>
      </xdr:nvSpPr>
      <xdr:spPr>
        <a:xfrm>
          <a:off x="16370300" y="15349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59,807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144145</xdr:rowOff>
    </xdr:from>
    <xdr:to xmlns:xdr="http://schemas.openxmlformats.org/drawingml/2006/spreadsheetDrawing">
      <xdr:col>86</xdr:col>
      <xdr:colOff>25400</xdr:colOff>
      <xdr:row>90</xdr:row>
      <xdr:rowOff>144145</xdr:rowOff>
    </xdr:to>
    <xdr:cxnSp macro="">
      <xdr:nvCxnSpPr>
        <xdr:cNvPr id="691" name="直線コネクタ 690"/>
        <xdr:cNvCxnSpPr/>
      </xdr:nvCxnSpPr>
      <xdr:spPr>
        <a:xfrm>
          <a:off x="16230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3810</xdr:rowOff>
    </xdr:from>
    <xdr:to xmlns:xdr="http://schemas.openxmlformats.org/drawingml/2006/spreadsheetDrawing">
      <xdr:col>85</xdr:col>
      <xdr:colOff>127000</xdr:colOff>
      <xdr:row>93</xdr:row>
      <xdr:rowOff>52070</xdr:rowOff>
    </xdr:to>
    <xdr:cxnSp macro="">
      <xdr:nvCxnSpPr>
        <xdr:cNvPr id="692" name="直線コネクタ 691"/>
        <xdr:cNvCxnSpPr/>
      </xdr:nvCxnSpPr>
      <xdr:spPr>
        <a:xfrm>
          <a:off x="15481300" y="159486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111760</xdr:rowOff>
    </xdr:from>
    <xdr:ext cx="534670" cy="248920"/>
    <xdr:sp macro="" textlink="">
      <xdr:nvSpPr>
        <xdr:cNvPr id="693" name="公債費平均値テキスト"/>
        <xdr:cNvSpPr txBox="1"/>
      </xdr:nvSpPr>
      <xdr:spPr>
        <a:xfrm>
          <a:off x="16370300" y="160566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133350</xdr:rowOff>
    </xdr:from>
    <xdr:to xmlns:xdr="http://schemas.openxmlformats.org/drawingml/2006/spreadsheetDrawing">
      <xdr:col>85</xdr:col>
      <xdr:colOff>177800</xdr:colOff>
      <xdr:row>94</xdr:row>
      <xdr:rowOff>63500</xdr:rowOff>
    </xdr:to>
    <xdr:sp macro="" textlink="">
      <xdr:nvSpPr>
        <xdr:cNvPr id="694" name="フローチャート: 判断 693"/>
        <xdr:cNvSpPr/>
      </xdr:nvSpPr>
      <xdr:spPr>
        <a:xfrm>
          <a:off x="16268700" y="1607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153670</xdr:rowOff>
    </xdr:from>
    <xdr:to xmlns:xdr="http://schemas.openxmlformats.org/drawingml/2006/spreadsheetDrawing">
      <xdr:col>81</xdr:col>
      <xdr:colOff>50800</xdr:colOff>
      <xdr:row>93</xdr:row>
      <xdr:rowOff>3810</xdr:rowOff>
    </xdr:to>
    <xdr:cxnSp macro="">
      <xdr:nvCxnSpPr>
        <xdr:cNvPr id="695" name="直線コネクタ 694"/>
        <xdr:cNvCxnSpPr/>
      </xdr:nvCxnSpPr>
      <xdr:spPr>
        <a:xfrm>
          <a:off x="14592300" y="1592707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93</xdr:row>
      <xdr:rowOff>125095</xdr:rowOff>
    </xdr:from>
    <xdr:to xmlns:xdr="http://schemas.openxmlformats.org/drawingml/2006/spreadsheetDrawing">
      <xdr:col>81</xdr:col>
      <xdr:colOff>101600</xdr:colOff>
      <xdr:row>94</xdr:row>
      <xdr:rowOff>55245</xdr:rowOff>
    </xdr:to>
    <xdr:sp macro="" textlink="">
      <xdr:nvSpPr>
        <xdr:cNvPr id="696" name="フローチャート: 判断 695"/>
        <xdr:cNvSpPr/>
      </xdr:nvSpPr>
      <xdr:spPr>
        <a:xfrm>
          <a:off x="1543050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46355</xdr:rowOff>
    </xdr:from>
    <xdr:ext cx="520700" cy="259080"/>
    <xdr:sp macro="" textlink="">
      <xdr:nvSpPr>
        <xdr:cNvPr id="697" name="テキスト ボックス 696"/>
        <xdr:cNvSpPr txBox="1"/>
      </xdr:nvSpPr>
      <xdr:spPr>
        <a:xfrm>
          <a:off x="15213965" y="161626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153670</xdr:rowOff>
    </xdr:from>
    <xdr:to xmlns:xdr="http://schemas.openxmlformats.org/drawingml/2006/spreadsheetDrawing">
      <xdr:col>76</xdr:col>
      <xdr:colOff>114300</xdr:colOff>
      <xdr:row>93</xdr:row>
      <xdr:rowOff>65405</xdr:rowOff>
    </xdr:to>
    <xdr:cxnSp macro="">
      <xdr:nvCxnSpPr>
        <xdr:cNvPr id="698" name="直線コネクタ 697"/>
        <xdr:cNvCxnSpPr/>
      </xdr:nvCxnSpPr>
      <xdr:spPr>
        <a:xfrm flipV="1">
          <a:off x="13703300" y="1592707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93</xdr:row>
      <xdr:rowOff>118110</xdr:rowOff>
    </xdr:from>
    <xdr:to xmlns:xdr="http://schemas.openxmlformats.org/drawingml/2006/spreadsheetDrawing">
      <xdr:col>76</xdr:col>
      <xdr:colOff>165100</xdr:colOff>
      <xdr:row>94</xdr:row>
      <xdr:rowOff>48260</xdr:rowOff>
    </xdr:to>
    <xdr:sp macro="" textlink="">
      <xdr:nvSpPr>
        <xdr:cNvPr id="699" name="フローチャート: 判断 698"/>
        <xdr:cNvSpPr/>
      </xdr:nvSpPr>
      <xdr:spPr>
        <a:xfrm>
          <a:off x="14541500" y="1606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39370</xdr:rowOff>
    </xdr:from>
    <xdr:ext cx="520700" cy="259080"/>
    <xdr:sp macro="" textlink="">
      <xdr:nvSpPr>
        <xdr:cNvPr id="700" name="テキスト ボックス 699"/>
        <xdr:cNvSpPr txBox="1"/>
      </xdr:nvSpPr>
      <xdr:spPr>
        <a:xfrm>
          <a:off x="14324965" y="161556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61595</xdr:rowOff>
    </xdr:from>
    <xdr:to xmlns:xdr="http://schemas.openxmlformats.org/drawingml/2006/spreadsheetDrawing">
      <xdr:col>71</xdr:col>
      <xdr:colOff>177800</xdr:colOff>
      <xdr:row>93</xdr:row>
      <xdr:rowOff>65405</xdr:rowOff>
    </xdr:to>
    <xdr:cxnSp macro="">
      <xdr:nvCxnSpPr>
        <xdr:cNvPr id="701" name="直線コネクタ 700"/>
        <xdr:cNvCxnSpPr/>
      </xdr:nvCxnSpPr>
      <xdr:spPr>
        <a:xfrm>
          <a:off x="12814300" y="160064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97790</xdr:rowOff>
    </xdr:from>
    <xdr:to xmlns:xdr="http://schemas.openxmlformats.org/drawingml/2006/spreadsheetDrawing">
      <xdr:col>72</xdr:col>
      <xdr:colOff>38100</xdr:colOff>
      <xdr:row>94</xdr:row>
      <xdr:rowOff>27940</xdr:rowOff>
    </xdr:to>
    <xdr:sp macro="" textlink="">
      <xdr:nvSpPr>
        <xdr:cNvPr id="702" name="フローチャート: 判断 701"/>
        <xdr:cNvSpPr/>
      </xdr:nvSpPr>
      <xdr:spPr>
        <a:xfrm>
          <a:off x="13652500" y="1604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19050</xdr:rowOff>
    </xdr:from>
    <xdr:ext cx="520700" cy="250190"/>
    <xdr:sp macro="" textlink="">
      <xdr:nvSpPr>
        <xdr:cNvPr id="703" name="テキスト ボックス 702"/>
        <xdr:cNvSpPr txBox="1"/>
      </xdr:nvSpPr>
      <xdr:spPr>
        <a:xfrm>
          <a:off x="13435965" y="16135350"/>
          <a:ext cx="5207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127635</xdr:rowOff>
    </xdr:from>
    <xdr:to xmlns:xdr="http://schemas.openxmlformats.org/drawingml/2006/spreadsheetDrawing">
      <xdr:col>67</xdr:col>
      <xdr:colOff>101600</xdr:colOff>
      <xdr:row>94</xdr:row>
      <xdr:rowOff>57785</xdr:rowOff>
    </xdr:to>
    <xdr:sp macro="" textlink="">
      <xdr:nvSpPr>
        <xdr:cNvPr id="704" name="フローチャート: 判断 703"/>
        <xdr:cNvSpPr/>
      </xdr:nvSpPr>
      <xdr:spPr>
        <a:xfrm>
          <a:off x="12763500" y="160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48895</xdr:rowOff>
    </xdr:from>
    <xdr:ext cx="520700" cy="259080"/>
    <xdr:sp macro="" textlink="">
      <xdr:nvSpPr>
        <xdr:cNvPr id="705" name="テキスト ボックス 704"/>
        <xdr:cNvSpPr txBox="1"/>
      </xdr:nvSpPr>
      <xdr:spPr>
        <a:xfrm>
          <a:off x="12546965" y="1616519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1270</xdr:rowOff>
    </xdr:from>
    <xdr:to xmlns:xdr="http://schemas.openxmlformats.org/drawingml/2006/spreadsheetDrawing">
      <xdr:col>85</xdr:col>
      <xdr:colOff>177800</xdr:colOff>
      <xdr:row>93</xdr:row>
      <xdr:rowOff>102870</xdr:rowOff>
    </xdr:to>
    <xdr:sp macro="" textlink="">
      <xdr:nvSpPr>
        <xdr:cNvPr id="711" name="楕円 710"/>
        <xdr:cNvSpPr/>
      </xdr:nvSpPr>
      <xdr:spPr>
        <a:xfrm>
          <a:off x="16268700" y="159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24130</xdr:rowOff>
    </xdr:from>
    <xdr:ext cx="534670" cy="259080"/>
    <xdr:sp macro="" textlink="">
      <xdr:nvSpPr>
        <xdr:cNvPr id="712" name="公債費該当値テキスト"/>
        <xdr:cNvSpPr txBox="1"/>
      </xdr:nvSpPr>
      <xdr:spPr>
        <a:xfrm>
          <a:off x="16370300" y="15797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92</xdr:row>
      <xdr:rowOff>124460</xdr:rowOff>
    </xdr:from>
    <xdr:to xmlns:xdr="http://schemas.openxmlformats.org/drawingml/2006/spreadsheetDrawing">
      <xdr:col>81</xdr:col>
      <xdr:colOff>101600</xdr:colOff>
      <xdr:row>93</xdr:row>
      <xdr:rowOff>54610</xdr:rowOff>
    </xdr:to>
    <xdr:sp macro="" textlink="">
      <xdr:nvSpPr>
        <xdr:cNvPr id="713" name="楕円 712"/>
        <xdr:cNvSpPr/>
      </xdr:nvSpPr>
      <xdr:spPr>
        <a:xfrm>
          <a:off x="15430500" y="158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91</xdr:row>
      <xdr:rowOff>71120</xdr:rowOff>
    </xdr:from>
    <xdr:ext cx="520700" cy="259080"/>
    <xdr:sp macro="" textlink="">
      <xdr:nvSpPr>
        <xdr:cNvPr id="714" name="テキスト ボックス 713"/>
        <xdr:cNvSpPr txBox="1"/>
      </xdr:nvSpPr>
      <xdr:spPr>
        <a:xfrm>
          <a:off x="15213965" y="1567307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102870</xdr:rowOff>
    </xdr:from>
    <xdr:to xmlns:xdr="http://schemas.openxmlformats.org/drawingml/2006/spreadsheetDrawing">
      <xdr:col>76</xdr:col>
      <xdr:colOff>165100</xdr:colOff>
      <xdr:row>93</xdr:row>
      <xdr:rowOff>33020</xdr:rowOff>
    </xdr:to>
    <xdr:sp macro="" textlink="">
      <xdr:nvSpPr>
        <xdr:cNvPr id="715" name="楕円 714"/>
        <xdr:cNvSpPr/>
      </xdr:nvSpPr>
      <xdr:spPr>
        <a:xfrm>
          <a:off x="14541500" y="158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49530</xdr:rowOff>
    </xdr:from>
    <xdr:ext cx="520700" cy="259080"/>
    <xdr:sp macro="" textlink="">
      <xdr:nvSpPr>
        <xdr:cNvPr id="716" name="テキスト ボックス 715"/>
        <xdr:cNvSpPr txBox="1"/>
      </xdr:nvSpPr>
      <xdr:spPr>
        <a:xfrm>
          <a:off x="14324965" y="15651480"/>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14605</xdr:rowOff>
    </xdr:from>
    <xdr:to xmlns:xdr="http://schemas.openxmlformats.org/drawingml/2006/spreadsheetDrawing">
      <xdr:col>72</xdr:col>
      <xdr:colOff>38100</xdr:colOff>
      <xdr:row>93</xdr:row>
      <xdr:rowOff>116205</xdr:rowOff>
    </xdr:to>
    <xdr:sp macro="" textlink="">
      <xdr:nvSpPr>
        <xdr:cNvPr id="717" name="楕円 716"/>
        <xdr:cNvSpPr/>
      </xdr:nvSpPr>
      <xdr:spPr>
        <a:xfrm>
          <a:off x="13652500" y="1595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132715</xdr:rowOff>
    </xdr:from>
    <xdr:ext cx="520700" cy="250825"/>
    <xdr:sp macro="" textlink="">
      <xdr:nvSpPr>
        <xdr:cNvPr id="718" name="テキスト ボックス 717"/>
        <xdr:cNvSpPr txBox="1"/>
      </xdr:nvSpPr>
      <xdr:spPr>
        <a:xfrm>
          <a:off x="13435965" y="15734665"/>
          <a:ext cx="5207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10795</xdr:rowOff>
    </xdr:from>
    <xdr:to xmlns:xdr="http://schemas.openxmlformats.org/drawingml/2006/spreadsheetDrawing">
      <xdr:col>67</xdr:col>
      <xdr:colOff>101600</xdr:colOff>
      <xdr:row>93</xdr:row>
      <xdr:rowOff>112395</xdr:rowOff>
    </xdr:to>
    <xdr:sp macro="" textlink="">
      <xdr:nvSpPr>
        <xdr:cNvPr id="719" name="楕円 718"/>
        <xdr:cNvSpPr/>
      </xdr:nvSpPr>
      <xdr:spPr>
        <a:xfrm>
          <a:off x="12763500" y="159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128905</xdr:rowOff>
    </xdr:from>
    <xdr:ext cx="520700" cy="259080"/>
    <xdr:sp macro="" textlink="">
      <xdr:nvSpPr>
        <xdr:cNvPr id="720" name="テキスト ボックス 719"/>
        <xdr:cNvSpPr txBox="1"/>
      </xdr:nvSpPr>
      <xdr:spPr>
        <a:xfrm>
          <a:off x="12546965" y="15730855"/>
          <a:ext cx="5207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5915" cy="217170"/>
    <xdr:sp macro="" textlink="">
      <xdr:nvSpPr>
        <xdr:cNvPr id="729" name="テキスト ボックス 728"/>
        <xdr:cNvSpPr txBox="1"/>
      </xdr:nvSpPr>
      <xdr:spPr>
        <a:xfrm>
          <a:off x="18249900" y="4635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34950" cy="248920"/>
    <xdr:sp macro="" textlink="">
      <xdr:nvSpPr>
        <xdr:cNvPr id="732" name="テキスト ボックス 731"/>
        <xdr:cNvSpPr txBox="1"/>
      </xdr:nvSpPr>
      <xdr:spPr>
        <a:xfrm>
          <a:off x="18039080" y="65125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63220" cy="248920"/>
    <xdr:sp macro="" textlink="">
      <xdr:nvSpPr>
        <xdr:cNvPr id="734" name="テキスト ボックス 733"/>
        <xdr:cNvSpPr txBox="1"/>
      </xdr:nvSpPr>
      <xdr:spPr>
        <a:xfrm>
          <a:off x="17910810" y="60553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5" name="直線コネクタ 734"/>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63220" cy="248920"/>
    <xdr:sp macro="" textlink="">
      <xdr:nvSpPr>
        <xdr:cNvPr id="736" name="テキスト ボックス 735"/>
        <xdr:cNvSpPr txBox="1"/>
      </xdr:nvSpPr>
      <xdr:spPr>
        <a:xfrm>
          <a:off x="17910810" y="55981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63220" cy="248920"/>
    <xdr:sp macro="" textlink="">
      <xdr:nvSpPr>
        <xdr:cNvPr id="738" name="テキスト ボックス 737"/>
        <xdr:cNvSpPr txBox="1"/>
      </xdr:nvSpPr>
      <xdr:spPr>
        <a:xfrm>
          <a:off x="17910810" y="51409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63220" cy="248920"/>
    <xdr:sp macro="" textlink="">
      <xdr:nvSpPr>
        <xdr:cNvPr id="740" name="テキスト ボックス 739"/>
        <xdr:cNvSpPr txBox="1"/>
      </xdr:nvSpPr>
      <xdr:spPr>
        <a:xfrm>
          <a:off x="17910810" y="4683760"/>
          <a:ext cx="363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2159595" y="5480050"/>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43" name="諸支出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111760</xdr:rowOff>
    </xdr:from>
    <xdr:ext cx="378460" cy="248920"/>
    <xdr:sp macro="" textlink="">
      <xdr:nvSpPr>
        <xdr:cNvPr id="745" name="諸支出金最大値テキスト"/>
        <xdr:cNvSpPr txBox="1"/>
      </xdr:nvSpPr>
      <xdr:spPr>
        <a:xfrm>
          <a:off x="22212300" y="525526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165100</xdr:rowOff>
    </xdr:from>
    <xdr:to xmlns:xdr="http://schemas.openxmlformats.org/drawingml/2006/spreadsheetDrawing">
      <xdr:col>116</xdr:col>
      <xdr:colOff>152400</xdr:colOff>
      <xdr:row>31</xdr:row>
      <xdr:rowOff>165100</xdr:rowOff>
    </xdr:to>
    <xdr:cxnSp macro="">
      <xdr:nvCxnSpPr>
        <xdr:cNvPr id="746" name="直線コネクタ 745"/>
        <xdr:cNvCxnSpPr/>
      </xdr:nvCxnSpPr>
      <xdr:spPr>
        <a:xfrm>
          <a:off x="22072600" y="548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7" name="直線コネクタ 746"/>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127635</xdr:rowOff>
    </xdr:from>
    <xdr:ext cx="313690" cy="259080"/>
    <xdr:sp macro="" textlink="">
      <xdr:nvSpPr>
        <xdr:cNvPr id="748" name="諸支出金平均値テキスト"/>
        <xdr:cNvSpPr txBox="1"/>
      </xdr:nvSpPr>
      <xdr:spPr>
        <a:xfrm>
          <a:off x="22212300" y="629983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104775</xdr:rowOff>
    </xdr:from>
    <xdr:to xmlns:xdr="http://schemas.openxmlformats.org/drawingml/2006/spreadsheetDrawing">
      <xdr:col>116</xdr:col>
      <xdr:colOff>114300</xdr:colOff>
      <xdr:row>38</xdr:row>
      <xdr:rowOff>34925</xdr:rowOff>
    </xdr:to>
    <xdr:sp macro="" textlink="">
      <xdr:nvSpPr>
        <xdr:cNvPr id="749" name="フローチャート: 判断 748"/>
        <xdr:cNvSpPr/>
      </xdr:nvSpPr>
      <xdr:spPr>
        <a:xfrm>
          <a:off x="221107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0" name="直線コネクタ 749"/>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143510</xdr:rowOff>
    </xdr:from>
    <xdr:to xmlns:xdr="http://schemas.openxmlformats.org/drawingml/2006/spreadsheetDrawing">
      <xdr:col>112</xdr:col>
      <xdr:colOff>38100</xdr:colOff>
      <xdr:row>38</xdr:row>
      <xdr:rowOff>73660</xdr:rowOff>
    </xdr:to>
    <xdr:sp macro="" textlink="">
      <xdr:nvSpPr>
        <xdr:cNvPr id="751" name="フローチャート: 判断 750"/>
        <xdr:cNvSpPr/>
      </xdr:nvSpPr>
      <xdr:spPr>
        <a:xfrm>
          <a:off x="21272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90170</xdr:rowOff>
    </xdr:from>
    <xdr:ext cx="313690" cy="259080"/>
    <xdr:sp macro="" textlink="">
      <xdr:nvSpPr>
        <xdr:cNvPr id="752" name="テキスト ボックス 751"/>
        <xdr:cNvSpPr txBox="1"/>
      </xdr:nvSpPr>
      <xdr:spPr>
        <a:xfrm>
          <a:off x="21166455" y="6262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3" name="直線コネクタ 752"/>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139065</xdr:rowOff>
    </xdr:from>
    <xdr:to xmlns:xdr="http://schemas.openxmlformats.org/drawingml/2006/spreadsheetDrawing">
      <xdr:col>107</xdr:col>
      <xdr:colOff>101600</xdr:colOff>
      <xdr:row>38</xdr:row>
      <xdr:rowOff>69215</xdr:rowOff>
    </xdr:to>
    <xdr:sp macro="" textlink="">
      <xdr:nvSpPr>
        <xdr:cNvPr id="754" name="フローチャート: 判断 753"/>
        <xdr:cNvSpPr/>
      </xdr:nvSpPr>
      <xdr:spPr>
        <a:xfrm>
          <a:off x="20383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86360</xdr:rowOff>
    </xdr:from>
    <xdr:ext cx="313690" cy="251460"/>
    <xdr:sp macro="" textlink="">
      <xdr:nvSpPr>
        <xdr:cNvPr id="755" name="テキスト ボックス 754"/>
        <xdr:cNvSpPr txBox="1"/>
      </xdr:nvSpPr>
      <xdr:spPr>
        <a:xfrm>
          <a:off x="20277455" y="62585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6" name="直線コネクタ 755"/>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118745</xdr:rowOff>
    </xdr:from>
    <xdr:to xmlns:xdr="http://schemas.openxmlformats.org/drawingml/2006/spreadsheetDrawing">
      <xdr:col>102</xdr:col>
      <xdr:colOff>165100</xdr:colOff>
      <xdr:row>38</xdr:row>
      <xdr:rowOff>48895</xdr:rowOff>
    </xdr:to>
    <xdr:sp macro="" textlink="">
      <xdr:nvSpPr>
        <xdr:cNvPr id="757" name="フローチャート: 判断 756"/>
        <xdr:cNvSpPr/>
      </xdr:nvSpPr>
      <xdr:spPr>
        <a:xfrm>
          <a:off x="19494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65405</xdr:rowOff>
    </xdr:from>
    <xdr:ext cx="313690" cy="249555"/>
    <xdr:sp macro="" textlink="">
      <xdr:nvSpPr>
        <xdr:cNvPr id="758" name="テキスト ボックス 757"/>
        <xdr:cNvSpPr txBox="1"/>
      </xdr:nvSpPr>
      <xdr:spPr>
        <a:xfrm>
          <a:off x="19388455" y="6237605"/>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34290</xdr:rowOff>
    </xdr:from>
    <xdr:to xmlns:xdr="http://schemas.openxmlformats.org/drawingml/2006/spreadsheetDrawing">
      <xdr:col>98</xdr:col>
      <xdr:colOff>38100</xdr:colOff>
      <xdr:row>36</xdr:row>
      <xdr:rowOff>135890</xdr:rowOff>
    </xdr:to>
    <xdr:sp macro="" textlink="">
      <xdr:nvSpPr>
        <xdr:cNvPr id="759" name="フローチャート: 判断 758"/>
        <xdr:cNvSpPr/>
      </xdr:nvSpPr>
      <xdr:spPr>
        <a:xfrm>
          <a:off x="18605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34</xdr:row>
      <xdr:rowOff>152400</xdr:rowOff>
    </xdr:from>
    <xdr:ext cx="378460" cy="259080"/>
    <xdr:sp macro="" textlink="">
      <xdr:nvSpPr>
        <xdr:cNvPr id="760" name="テキスト ボックス 759"/>
        <xdr:cNvSpPr txBox="1"/>
      </xdr:nvSpPr>
      <xdr:spPr>
        <a:xfrm>
          <a:off x="18467070" y="5981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2" name="テキスト ボックス 76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5" name="テキスト ボックス 76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7" name="諸支出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35585" cy="259080"/>
    <xdr:sp macro="" textlink="">
      <xdr:nvSpPr>
        <xdr:cNvPr id="769" name="テキスト ボックス 768"/>
        <xdr:cNvSpPr txBox="1"/>
      </xdr:nvSpPr>
      <xdr:spPr>
        <a:xfrm>
          <a:off x="21198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35585" cy="259080"/>
    <xdr:sp macro="" textlink="">
      <xdr:nvSpPr>
        <xdr:cNvPr id="771" name="テキスト ボックス 770"/>
        <xdr:cNvSpPr txBox="1"/>
      </xdr:nvSpPr>
      <xdr:spPr>
        <a:xfrm>
          <a:off x="20309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35585" cy="259080"/>
    <xdr:sp macro="" textlink="">
      <xdr:nvSpPr>
        <xdr:cNvPr id="773" name="テキスト ボックス 772"/>
        <xdr:cNvSpPr txBox="1"/>
      </xdr:nvSpPr>
      <xdr:spPr>
        <a:xfrm>
          <a:off x="19420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35585" cy="259080"/>
    <xdr:sp macro="" textlink="">
      <xdr:nvSpPr>
        <xdr:cNvPr id="775" name="テキスト ボックス 774"/>
        <xdr:cNvSpPr txBox="1"/>
      </xdr:nvSpPr>
      <xdr:spPr>
        <a:xfrm>
          <a:off x="18531840" y="66967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5915" cy="217170"/>
    <xdr:sp macro="" textlink="">
      <xdr:nvSpPr>
        <xdr:cNvPr id="784" name="テキスト ボックス 783"/>
        <xdr:cNvSpPr txBox="1"/>
      </xdr:nvSpPr>
      <xdr:spPr>
        <a:xfrm>
          <a:off x="18249900" y="8064500"/>
          <a:ext cx="3359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6" name="直線コネクタ 78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34950" cy="248920"/>
    <xdr:sp macro="" textlink="">
      <xdr:nvSpPr>
        <xdr:cNvPr id="787" name="テキスト ボックス 786"/>
        <xdr:cNvSpPr txBox="1"/>
      </xdr:nvSpPr>
      <xdr:spPr>
        <a:xfrm>
          <a:off x="18039080" y="9255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34950" cy="248920"/>
    <xdr:sp macro="" textlink="">
      <xdr:nvSpPr>
        <xdr:cNvPr id="789" name="テキスト ボックス 788"/>
        <xdr:cNvSpPr txBox="1"/>
      </xdr:nvSpPr>
      <xdr:spPr>
        <a:xfrm>
          <a:off x="18039080" y="8112760"/>
          <a:ext cx="23495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1" name="直線コネクタ 79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6" name="直線コネクタ 79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9" name="直線コネクタ 79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5585" cy="259080"/>
    <xdr:sp macro="" textlink="">
      <xdr:nvSpPr>
        <xdr:cNvPr id="801" name="テキスト ボックス 800"/>
        <xdr:cNvSpPr txBox="1"/>
      </xdr:nvSpPr>
      <xdr:spPr>
        <a:xfrm>
          <a:off x="21198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2" name="直線コネクタ 80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5585" cy="259080"/>
    <xdr:sp macro="" textlink="">
      <xdr:nvSpPr>
        <xdr:cNvPr id="804" name="テキスト ボックス 803"/>
        <xdr:cNvSpPr txBox="1"/>
      </xdr:nvSpPr>
      <xdr:spPr>
        <a:xfrm>
          <a:off x="20309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5" name="直線コネクタ 80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35585" cy="259080"/>
    <xdr:sp macro="" textlink="">
      <xdr:nvSpPr>
        <xdr:cNvPr id="807" name="テキスト ボックス 806"/>
        <xdr:cNvSpPr txBox="1"/>
      </xdr:nvSpPr>
      <xdr:spPr>
        <a:xfrm>
          <a:off x="19420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5585" cy="259080"/>
    <xdr:sp macro="" textlink="">
      <xdr:nvSpPr>
        <xdr:cNvPr id="809" name="テキスト ボックス 808"/>
        <xdr:cNvSpPr txBox="1"/>
      </xdr:nvSpPr>
      <xdr:spPr>
        <a:xfrm>
          <a:off x="18531840" y="94399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35585" cy="259080"/>
    <xdr:sp macro="" textlink="">
      <xdr:nvSpPr>
        <xdr:cNvPr id="818" name="テキスト ボックス 817"/>
        <xdr:cNvSpPr txBox="1"/>
      </xdr:nvSpPr>
      <xdr:spPr>
        <a:xfrm>
          <a:off x="21198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35585" cy="259080"/>
    <xdr:sp macro="" textlink="">
      <xdr:nvSpPr>
        <xdr:cNvPr id="820" name="テキスト ボックス 819"/>
        <xdr:cNvSpPr txBox="1"/>
      </xdr:nvSpPr>
      <xdr:spPr>
        <a:xfrm>
          <a:off x="20309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35585" cy="259080"/>
    <xdr:sp macro="" textlink="">
      <xdr:nvSpPr>
        <xdr:cNvPr id="822" name="テキスト ボックス 821"/>
        <xdr:cNvSpPr txBox="1"/>
      </xdr:nvSpPr>
      <xdr:spPr>
        <a:xfrm>
          <a:off x="19420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35585" cy="259080"/>
    <xdr:sp macro="" textlink="">
      <xdr:nvSpPr>
        <xdr:cNvPr id="824" name="テキスト ボックス 823"/>
        <xdr:cNvSpPr txBox="1"/>
      </xdr:nvSpPr>
      <xdr:spPr>
        <a:xfrm>
          <a:off x="18531840" y="912241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総務費は、</a:t>
          </a:r>
          <a:r>
            <a:rPr kumimoji="1" lang="ja-JP" altLang="ja-JP" sz="1200">
              <a:solidFill>
                <a:sysClr val="windowText" lastClr="000000"/>
              </a:solidFill>
              <a:effectLst/>
              <a:latin typeface="ＭＳ Ｐゴシック"/>
              <a:ea typeface="ＭＳ Ｐゴシック"/>
              <a:cs typeface="+mn-cs"/>
            </a:rPr>
            <a:t>公共施設整備等基金</a:t>
          </a:r>
          <a:r>
            <a:rPr kumimoji="1" lang="ja-JP" altLang="ja-JP" sz="1200">
              <a:solidFill>
                <a:sysClr val="windowText" lastClr="000000"/>
              </a:solidFill>
              <a:effectLst/>
              <a:latin typeface="ＭＳ Ｐゴシック"/>
              <a:ea typeface="ＭＳ Ｐゴシック"/>
              <a:cs typeface="+mn-cs"/>
            </a:rPr>
            <a:t>積立金の減少</a:t>
          </a:r>
          <a:r>
            <a:rPr kumimoji="1" lang="ja-JP" altLang="en-US" sz="1200">
              <a:solidFill>
                <a:sysClr val="windowText" lastClr="000000"/>
              </a:solidFill>
              <a:effectLst/>
              <a:latin typeface="ＭＳ Ｐゴシック"/>
              <a:ea typeface="ＭＳ Ｐゴシック"/>
              <a:cs typeface="+mn-cs"/>
            </a:rPr>
            <a:t>により前年度より減額となった</a:t>
          </a:r>
          <a:r>
            <a:rPr kumimoji="1" lang="ja-JP" altLang="ja-JP" sz="1200">
              <a:solidFill>
                <a:sysClr val="windowText" lastClr="000000"/>
              </a:solidFill>
              <a:effectLst/>
              <a:latin typeface="ＭＳ Ｐゴシック"/>
              <a:ea typeface="ＭＳ Ｐゴシック"/>
              <a:cs typeface="+mn-cs"/>
            </a:rPr>
            <a:t>。</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民生費は、</a:t>
          </a:r>
          <a:r>
            <a:rPr kumimoji="1" lang="ja-JP" altLang="en-US" sz="1200">
              <a:solidFill>
                <a:sysClr val="windowText" lastClr="000000"/>
              </a:solidFill>
              <a:effectLst/>
              <a:latin typeface="ＭＳ Ｐゴシック"/>
              <a:ea typeface="ＭＳ Ｐゴシック"/>
              <a:cs typeface="+mn-cs"/>
            </a:rPr>
            <a:t>住民一人当たりのコストが最も大きい項目であり、類似団体平均値と同程度の標準的な数値となっている。物価高騰対応臨時給付金支給事業費</a:t>
          </a:r>
          <a:r>
            <a:rPr kumimoji="1" lang="ja-JP" altLang="en-US" sz="1200">
              <a:solidFill>
                <a:sysClr val="windowText" lastClr="000000"/>
              </a:solidFill>
              <a:effectLst/>
              <a:latin typeface="ＭＳ Ｐゴシック"/>
              <a:ea typeface="ＭＳ Ｐゴシック"/>
              <a:cs typeface="+mn-cs"/>
            </a:rPr>
            <a:t>が要因となり、前年度より増額となった。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衛生費が、住民一人当たり70,543円となっており、類似団体内最大値であるのは、令和５年度より継続している</a:t>
          </a:r>
          <a:r>
            <a:rPr kumimoji="1" lang="ja-JP" altLang="ja-JP" sz="1200">
              <a:solidFill>
                <a:sysClr val="windowText" lastClr="000000"/>
              </a:solidFill>
              <a:effectLst/>
              <a:latin typeface="ＭＳ Ｐゴシック"/>
              <a:ea typeface="ＭＳ Ｐゴシック"/>
              <a:cs typeface="+mn-cs"/>
            </a:rPr>
            <a:t>ごみ焼却施設の大規模改修によるもので前年に引き続き高い金額で推移している。</a:t>
          </a:r>
          <a:endParaRPr kumimoji="1" lang="ja-JP" altLang="en-US" sz="1200">
            <a:solidFill>
              <a:sysClr val="windowText" lastClr="000000"/>
            </a:solidFill>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latin typeface="ＭＳ Ｐゴシック"/>
              <a:ea typeface="ＭＳ Ｐゴシック"/>
            </a:rPr>
            <a:t>公債費は、</a:t>
          </a:r>
          <a:r>
            <a:rPr kumimoji="1" lang="ja-JP" altLang="en-US" sz="1200">
              <a:solidFill>
                <a:sysClr val="windowText" lastClr="000000"/>
              </a:solidFill>
              <a:latin typeface="ＭＳ Ｐゴシック"/>
              <a:ea typeface="ＭＳ Ｐゴシック"/>
            </a:rPr>
            <a:t>市庁舎整備事業の償還が終了したことにより、本年度は減額しているものの、今後大型建設事業が予定</a:t>
          </a:r>
          <a:r>
            <a:rPr kumimoji="1" lang="ja-JP" altLang="en-US" sz="1200">
              <a:solidFill>
                <a:sysClr val="windowText" lastClr="000000"/>
              </a:solidFill>
              <a:latin typeface="ＭＳ Ｐゴシック"/>
              <a:ea typeface="ＭＳ Ｐゴシック"/>
            </a:rPr>
            <a:t>されていることから増額が見込まれる。</a:t>
          </a:r>
          <a:endParaRPr kumimoji="1" lang="ja-JP" altLang="en-US" sz="12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財政調整基金残高は、</a:t>
          </a:r>
          <a:r>
            <a:rPr kumimoji="1" lang="ja-JP" altLang="en-US" sz="1200">
              <a:solidFill>
                <a:sysClr val="windowText" lastClr="000000"/>
              </a:solidFill>
              <a:latin typeface="ＭＳ Ｐゴシック"/>
              <a:ea typeface="ＭＳ Ｐゴシック"/>
            </a:rPr>
            <a:t>大型建設事業費等の増加に伴う財源調整のため基金の取り崩しを行い</a:t>
          </a:r>
          <a:r>
            <a:rPr kumimoji="1" lang="ja-JP" altLang="en-US" sz="1200">
              <a:solidFill>
                <a:sysClr val="windowText" lastClr="000000"/>
              </a:solidFill>
              <a:latin typeface="ＭＳ Ｐゴシック"/>
              <a:ea typeface="ＭＳ Ｐゴシック"/>
            </a:rPr>
            <a:t>減</a:t>
          </a:r>
          <a:r>
            <a:rPr kumimoji="1" lang="ja-JP" altLang="en-US" sz="1200">
              <a:solidFill>
                <a:sysClr val="windowText" lastClr="000000"/>
              </a:solidFill>
              <a:latin typeface="ＭＳ Ｐゴシック"/>
              <a:ea typeface="ＭＳ Ｐゴシック"/>
            </a:rPr>
            <a:t>少したのと同時に、普通交付税の増額に伴い標準財政規模が増大したため、</a:t>
          </a:r>
          <a:r>
            <a:rPr kumimoji="1" lang="ja-JP" altLang="en-US" sz="1200">
              <a:solidFill>
                <a:sysClr val="windowText" lastClr="000000"/>
              </a:solidFill>
              <a:latin typeface="ＭＳ Ｐゴシック"/>
              <a:ea typeface="ＭＳ Ｐゴシック"/>
            </a:rPr>
            <a:t>標準財政規模比率が前年度と比較して1.97pt下がった。</a:t>
          </a:r>
          <a:r>
            <a:rPr kumimoji="1" lang="ja-JP" altLang="en-US" sz="1200">
              <a:solidFill>
                <a:sysClr val="windowText" lastClr="000000"/>
              </a:solidFill>
              <a:latin typeface="ＭＳ Ｐゴシック"/>
              <a:ea typeface="ＭＳ Ｐゴシック"/>
            </a:rPr>
            <a:t>今後も大型建設事業が控えていることから、不慮の歳出に備え基金残高を高い水準で維持していくことに注力したい。</a:t>
          </a:r>
          <a:endParaRPr kumimoji="1" lang="ja-JP" altLang="en-US" sz="1200">
            <a:solidFill>
              <a:sysClr val="windowText" lastClr="000000"/>
            </a:solidFill>
            <a:latin typeface="ＭＳ Ｐゴシック"/>
            <a:ea typeface="ＭＳ Ｐゴシック"/>
          </a:endParaRPr>
        </a:p>
        <a:p>
          <a:r>
            <a:rPr kumimoji="1" lang="ja-JP" altLang="en-US" sz="1200">
              <a:solidFill>
                <a:srgbClr val="FF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実質単年度収支は前年に引き続き赤字となっているが、財政調整基金の取崩しにより、実質収支額は黒字となっており、標準財政規模比についても前年度と比較して0.85ｐｔ上がり、8.98％となった。</a:t>
          </a:r>
          <a:endParaRPr kumimoji="1" lang="ja-JP" altLang="en-US" sz="1200">
            <a:solidFill>
              <a:sysClr val="windowText" lastClr="000000"/>
            </a:solidFill>
            <a:latin typeface="ＭＳ Ｐゴシック"/>
            <a:ea typeface="ＭＳ Ｐゴシック"/>
          </a:endParaRPr>
        </a:p>
        <a:p>
          <a:endParaRPr kumimoji="1" lang="ja-JP" altLang="en-US" sz="1200">
            <a:solidFill>
              <a:sysClr val="windowText" lastClr="000000"/>
            </a:solidFill>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栃木県栃木市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各会計ともに決算黒字を維持しており、今後も現水準の堅持に努める。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Users\0611J255u\AppData\Roaming\Justsystem\JustCalc\ZJ05_092037_&#26627;&#26408;&#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137</v>
      </c>
      <c r="C3" s="22"/>
      <c r="D3" s="22"/>
      <c r="E3" s="44"/>
      <c r="F3" s="44"/>
      <c r="G3" s="44"/>
      <c r="H3" s="44"/>
      <c r="I3" s="44"/>
      <c r="J3" s="44"/>
      <c r="K3" s="44"/>
      <c r="L3" s="44" t="s">
        <v>141</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153</v>
      </c>
      <c r="BO3" s="137"/>
      <c r="BP3" s="137"/>
      <c r="BQ3" s="137"/>
      <c r="BR3" s="137"/>
      <c r="BS3" s="137"/>
      <c r="BT3" s="137"/>
      <c r="BU3" s="164"/>
      <c r="BV3" s="127" t="s">
        <v>154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157</v>
      </c>
      <c r="AZ4" s="197"/>
      <c r="BA4" s="197"/>
      <c r="BB4" s="197"/>
      <c r="BC4" s="197"/>
      <c r="BD4" s="197"/>
      <c r="BE4" s="197"/>
      <c r="BF4" s="197"/>
      <c r="BG4" s="197"/>
      <c r="BH4" s="197"/>
      <c r="BI4" s="197"/>
      <c r="BJ4" s="197"/>
      <c r="BK4" s="197"/>
      <c r="BL4" s="197"/>
      <c r="BM4" s="208"/>
      <c r="BN4" s="213">
        <v>81714809</v>
      </c>
      <c r="BO4" s="216"/>
      <c r="BP4" s="216"/>
      <c r="BQ4" s="216"/>
      <c r="BR4" s="216"/>
      <c r="BS4" s="216"/>
      <c r="BT4" s="216"/>
      <c r="BU4" s="219"/>
      <c r="BV4" s="213">
        <v>80751790</v>
      </c>
      <c r="BW4" s="216"/>
      <c r="BX4" s="216"/>
      <c r="BY4" s="216"/>
      <c r="BZ4" s="216"/>
      <c r="CA4" s="216"/>
      <c r="CB4" s="216"/>
      <c r="CC4" s="219"/>
      <c r="CD4" s="222" t="s">
        <v>146</v>
      </c>
      <c r="CE4" s="223"/>
      <c r="CF4" s="223"/>
      <c r="CG4" s="223"/>
      <c r="CH4" s="223"/>
      <c r="CI4" s="223"/>
      <c r="CJ4" s="223"/>
      <c r="CK4" s="223"/>
      <c r="CL4" s="223"/>
      <c r="CM4" s="223"/>
      <c r="CN4" s="223"/>
      <c r="CO4" s="223"/>
      <c r="CP4" s="223"/>
      <c r="CQ4" s="223"/>
      <c r="CR4" s="223"/>
      <c r="CS4" s="226"/>
      <c r="CT4" s="229">
        <v>9</v>
      </c>
      <c r="CU4" s="237"/>
      <c r="CV4" s="237"/>
      <c r="CW4" s="237"/>
      <c r="CX4" s="237"/>
      <c r="CY4" s="237"/>
      <c r="CZ4" s="237"/>
      <c r="DA4" s="245"/>
      <c r="DB4" s="229">
        <v>8.1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69</v>
      </c>
      <c r="AV5" s="139"/>
      <c r="AW5" s="139"/>
      <c r="AX5" s="139"/>
      <c r="AY5" s="190" t="s">
        <v>149</v>
      </c>
      <c r="AZ5" s="198"/>
      <c r="BA5" s="198"/>
      <c r="BB5" s="198"/>
      <c r="BC5" s="198"/>
      <c r="BD5" s="198"/>
      <c r="BE5" s="198"/>
      <c r="BF5" s="198"/>
      <c r="BG5" s="198"/>
      <c r="BH5" s="198"/>
      <c r="BI5" s="198"/>
      <c r="BJ5" s="198"/>
      <c r="BK5" s="198"/>
      <c r="BL5" s="198"/>
      <c r="BM5" s="209"/>
      <c r="BN5" s="214">
        <v>78167917</v>
      </c>
      <c r="BO5" s="217"/>
      <c r="BP5" s="217"/>
      <c r="BQ5" s="217"/>
      <c r="BR5" s="217"/>
      <c r="BS5" s="217"/>
      <c r="BT5" s="217"/>
      <c r="BU5" s="220"/>
      <c r="BV5" s="214">
        <v>77157832</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97.3</v>
      </c>
      <c r="CU5" s="238"/>
      <c r="CV5" s="238"/>
      <c r="CW5" s="238"/>
      <c r="CX5" s="238"/>
      <c r="CY5" s="238"/>
      <c r="CZ5" s="238"/>
      <c r="DA5" s="246"/>
      <c r="DB5" s="230">
        <v>97.5</v>
      </c>
      <c r="DC5" s="238"/>
      <c r="DD5" s="238"/>
      <c r="DE5" s="238"/>
      <c r="DF5" s="238"/>
      <c r="DG5" s="238"/>
      <c r="DH5" s="238"/>
      <c r="DI5" s="246"/>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135</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166</v>
      </c>
      <c r="AZ6" s="198"/>
      <c r="BA6" s="198"/>
      <c r="BB6" s="198"/>
      <c r="BC6" s="198"/>
      <c r="BD6" s="198"/>
      <c r="BE6" s="198"/>
      <c r="BF6" s="198"/>
      <c r="BG6" s="198"/>
      <c r="BH6" s="198"/>
      <c r="BI6" s="198"/>
      <c r="BJ6" s="198"/>
      <c r="BK6" s="198"/>
      <c r="BL6" s="198"/>
      <c r="BM6" s="209"/>
      <c r="BN6" s="214">
        <v>3546892</v>
      </c>
      <c r="BO6" s="217"/>
      <c r="BP6" s="217"/>
      <c r="BQ6" s="217"/>
      <c r="BR6" s="217"/>
      <c r="BS6" s="217"/>
      <c r="BT6" s="217"/>
      <c r="BU6" s="220"/>
      <c r="BV6" s="214">
        <v>3593958</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97.7</v>
      </c>
      <c r="CU6" s="239"/>
      <c r="CV6" s="239"/>
      <c r="CW6" s="239"/>
      <c r="CX6" s="239"/>
      <c r="CY6" s="239"/>
      <c r="CZ6" s="239"/>
      <c r="DA6" s="247"/>
      <c r="DB6" s="231">
        <v>98.5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133</v>
      </c>
      <c r="AN7" s="58"/>
      <c r="AO7" s="58"/>
      <c r="AP7" s="58"/>
      <c r="AQ7" s="58"/>
      <c r="AR7" s="58"/>
      <c r="AS7" s="58"/>
      <c r="AT7" s="63"/>
      <c r="AU7" s="182" t="s">
        <v>170</v>
      </c>
      <c r="AV7" s="139"/>
      <c r="AW7" s="139"/>
      <c r="AX7" s="139"/>
      <c r="AY7" s="190" t="s">
        <v>172</v>
      </c>
      <c r="AZ7" s="198"/>
      <c r="BA7" s="198"/>
      <c r="BB7" s="198"/>
      <c r="BC7" s="198"/>
      <c r="BD7" s="198"/>
      <c r="BE7" s="198"/>
      <c r="BF7" s="198"/>
      <c r="BG7" s="198"/>
      <c r="BH7" s="198"/>
      <c r="BI7" s="198"/>
      <c r="BJ7" s="198"/>
      <c r="BK7" s="198"/>
      <c r="BL7" s="198"/>
      <c r="BM7" s="209"/>
      <c r="BN7" s="214">
        <v>136541</v>
      </c>
      <c r="BO7" s="217"/>
      <c r="BP7" s="217"/>
      <c r="BQ7" s="217"/>
      <c r="BR7" s="217"/>
      <c r="BS7" s="217"/>
      <c r="BT7" s="217"/>
      <c r="BU7" s="220"/>
      <c r="BV7" s="214">
        <v>551567</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37996553</v>
      </c>
      <c r="CU7" s="217"/>
      <c r="CV7" s="217"/>
      <c r="CW7" s="217"/>
      <c r="CX7" s="217"/>
      <c r="CY7" s="217"/>
      <c r="CZ7" s="217"/>
      <c r="DA7" s="220"/>
      <c r="DB7" s="214">
        <v>37431172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69</v>
      </c>
      <c r="AV8" s="139"/>
      <c r="AW8" s="139"/>
      <c r="AX8" s="139"/>
      <c r="AY8" s="190" t="s">
        <v>177</v>
      </c>
      <c r="AZ8" s="198"/>
      <c r="BA8" s="198"/>
      <c r="BB8" s="198"/>
      <c r="BC8" s="198"/>
      <c r="BD8" s="198"/>
      <c r="BE8" s="198"/>
      <c r="BF8" s="198"/>
      <c r="BG8" s="198"/>
      <c r="BH8" s="198"/>
      <c r="BI8" s="198"/>
      <c r="BJ8" s="198"/>
      <c r="BK8" s="198"/>
      <c r="BL8" s="198"/>
      <c r="BM8" s="209"/>
      <c r="BN8" s="214">
        <v>3410351</v>
      </c>
      <c r="BO8" s="217"/>
      <c r="BP8" s="217"/>
      <c r="BQ8" s="217"/>
      <c r="BR8" s="217"/>
      <c r="BS8" s="217"/>
      <c r="BT8" s="217"/>
      <c r="BU8" s="220"/>
      <c r="BV8" s="214">
        <v>3042391</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0.69</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155549</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69</v>
      </c>
      <c r="AV9" s="139"/>
      <c r="AW9" s="139"/>
      <c r="AX9" s="139"/>
      <c r="AY9" s="190" t="s">
        <v>71</v>
      </c>
      <c r="AZ9" s="198"/>
      <c r="BA9" s="198"/>
      <c r="BB9" s="198"/>
      <c r="BC9" s="198"/>
      <c r="BD9" s="198"/>
      <c r="BE9" s="198"/>
      <c r="BF9" s="198"/>
      <c r="BG9" s="198"/>
      <c r="BH9" s="198"/>
      <c r="BI9" s="198"/>
      <c r="BJ9" s="198"/>
      <c r="BK9" s="198"/>
      <c r="BL9" s="198"/>
      <c r="BM9" s="209"/>
      <c r="BN9" s="214">
        <v>367960</v>
      </c>
      <c r="BO9" s="217"/>
      <c r="BP9" s="217"/>
      <c r="BQ9" s="217"/>
      <c r="BR9" s="217"/>
      <c r="BS9" s="217"/>
      <c r="BT9" s="217"/>
      <c r="BU9" s="220"/>
      <c r="BV9" s="214">
        <v>-1181241</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12.5</v>
      </c>
      <c r="CU9" s="238"/>
      <c r="CV9" s="238"/>
      <c r="CW9" s="238"/>
      <c r="CX9" s="238"/>
      <c r="CY9" s="238"/>
      <c r="CZ9" s="238"/>
      <c r="DA9" s="246"/>
      <c r="DB9" s="230">
        <v>13</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159211</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69</v>
      </c>
      <c r="AV10" s="139"/>
      <c r="AW10" s="139"/>
      <c r="AX10" s="139"/>
      <c r="AY10" s="190" t="s">
        <v>187</v>
      </c>
      <c r="AZ10" s="198"/>
      <c r="BA10" s="198"/>
      <c r="BB10" s="198"/>
      <c r="BC10" s="198"/>
      <c r="BD10" s="198"/>
      <c r="BE10" s="198"/>
      <c r="BF10" s="198"/>
      <c r="BG10" s="198"/>
      <c r="BH10" s="198"/>
      <c r="BI10" s="198"/>
      <c r="BJ10" s="198"/>
      <c r="BK10" s="198"/>
      <c r="BL10" s="198"/>
      <c r="BM10" s="209"/>
      <c r="BN10" s="214">
        <v>1522280</v>
      </c>
      <c r="BO10" s="217"/>
      <c r="BP10" s="217"/>
      <c r="BQ10" s="217"/>
      <c r="BR10" s="217"/>
      <c r="BS10" s="217"/>
      <c r="BT10" s="217"/>
      <c r="BU10" s="220"/>
      <c r="BV10" s="214">
        <v>2113005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170</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5915</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153088</v>
      </c>
      <c r="S12" s="108"/>
      <c r="T12" s="108"/>
      <c r="U12" s="108"/>
      <c r="V12" s="120"/>
      <c r="W12" s="132" t="s">
        <v>5</v>
      </c>
      <c r="X12" s="139"/>
      <c r="Y12" s="139"/>
      <c r="Z12" s="139"/>
      <c r="AA12" s="139"/>
      <c r="AB12" s="144"/>
      <c r="AC12" s="148" t="s">
        <v>110</v>
      </c>
      <c r="AD12" s="155"/>
      <c r="AE12" s="155"/>
      <c r="AF12" s="155"/>
      <c r="AG12" s="158"/>
      <c r="AH12" s="148" t="s">
        <v>206</v>
      </c>
      <c r="AI12" s="155"/>
      <c r="AJ12" s="155"/>
      <c r="AK12" s="155"/>
      <c r="AL12" s="170"/>
      <c r="AM12" s="175" t="s">
        <v>208</v>
      </c>
      <c r="AN12" s="58"/>
      <c r="AO12" s="58"/>
      <c r="AP12" s="58"/>
      <c r="AQ12" s="58"/>
      <c r="AR12" s="58"/>
      <c r="AS12" s="58"/>
      <c r="AT12" s="63"/>
      <c r="AU12" s="182" t="s">
        <v>69</v>
      </c>
      <c r="AV12" s="139"/>
      <c r="AW12" s="139"/>
      <c r="AX12" s="139"/>
      <c r="AY12" s="190" t="s">
        <v>210</v>
      </c>
      <c r="AZ12" s="198"/>
      <c r="BA12" s="198"/>
      <c r="BB12" s="198"/>
      <c r="BC12" s="198"/>
      <c r="BD12" s="198"/>
      <c r="BE12" s="198"/>
      <c r="BF12" s="198"/>
      <c r="BG12" s="198"/>
      <c r="BH12" s="198"/>
      <c r="BI12" s="198"/>
      <c r="BJ12" s="198"/>
      <c r="BK12" s="198"/>
      <c r="BL12" s="198"/>
      <c r="BM12" s="209"/>
      <c r="BN12" s="214">
        <v>2164635</v>
      </c>
      <c r="BO12" s="217"/>
      <c r="BP12" s="217"/>
      <c r="BQ12" s="217"/>
      <c r="BR12" s="217"/>
      <c r="BS12" s="217"/>
      <c r="BT12" s="217"/>
      <c r="BU12" s="220"/>
      <c r="BV12" s="214">
        <v>3119953</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147639</v>
      </c>
      <c r="S13" s="109"/>
      <c r="T13" s="109"/>
      <c r="U13" s="109"/>
      <c r="V13" s="121"/>
      <c r="W13" s="130" t="s">
        <v>215</v>
      </c>
      <c r="X13" s="56"/>
      <c r="Y13" s="56"/>
      <c r="Z13" s="56"/>
      <c r="AA13" s="56"/>
      <c r="AB13" s="25"/>
      <c r="AC13" s="72">
        <v>4126</v>
      </c>
      <c r="AD13" s="80"/>
      <c r="AE13" s="80"/>
      <c r="AF13" s="80"/>
      <c r="AG13" s="84"/>
      <c r="AH13" s="72">
        <v>4587</v>
      </c>
      <c r="AI13" s="80"/>
      <c r="AJ13" s="80"/>
      <c r="AK13" s="80"/>
      <c r="AL13" s="118"/>
      <c r="AM13" s="175" t="s">
        <v>216</v>
      </c>
      <c r="AN13" s="58"/>
      <c r="AO13" s="58"/>
      <c r="AP13" s="58"/>
      <c r="AQ13" s="58"/>
      <c r="AR13" s="58"/>
      <c r="AS13" s="58"/>
      <c r="AT13" s="63"/>
      <c r="AU13" s="182" t="s">
        <v>170</v>
      </c>
      <c r="AV13" s="139"/>
      <c r="AW13" s="139"/>
      <c r="AX13" s="139"/>
      <c r="AY13" s="190" t="s">
        <v>218</v>
      </c>
      <c r="AZ13" s="198"/>
      <c r="BA13" s="198"/>
      <c r="BB13" s="198"/>
      <c r="BC13" s="198"/>
      <c r="BD13" s="198"/>
      <c r="BE13" s="198"/>
      <c r="BF13" s="198"/>
      <c r="BG13" s="198"/>
      <c r="BH13" s="198"/>
      <c r="BI13" s="198"/>
      <c r="BJ13" s="198"/>
      <c r="BK13" s="198"/>
      <c r="BL13" s="198"/>
      <c r="BM13" s="209"/>
      <c r="BN13" s="214">
        <v>-274395</v>
      </c>
      <c r="BO13" s="217"/>
      <c r="BP13" s="217"/>
      <c r="BQ13" s="217"/>
      <c r="BR13" s="217"/>
      <c r="BS13" s="217"/>
      <c r="BT13" s="217"/>
      <c r="BU13" s="220"/>
      <c r="BV13" s="214">
        <v>-2182274</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8.8000000000000007</v>
      </c>
      <c r="CU13" s="238"/>
      <c r="CV13" s="238"/>
      <c r="CW13" s="238"/>
      <c r="CX13" s="238"/>
      <c r="CY13" s="238"/>
      <c r="CZ13" s="238"/>
      <c r="DA13" s="246"/>
      <c r="DB13" s="230">
        <v>8.6</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154371</v>
      </c>
      <c r="S14" s="109"/>
      <c r="T14" s="109"/>
      <c r="U14" s="109"/>
      <c r="V14" s="121"/>
      <c r="W14" s="129"/>
      <c r="X14" s="57"/>
      <c r="Y14" s="57"/>
      <c r="Z14" s="57"/>
      <c r="AA14" s="57"/>
      <c r="AB14" s="24"/>
      <c r="AC14" s="149">
        <v>5.5</v>
      </c>
      <c r="AD14" s="156"/>
      <c r="AE14" s="156"/>
      <c r="AF14" s="156"/>
      <c r="AG14" s="159"/>
      <c r="AH14" s="149">
        <v>6.1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23.2</v>
      </c>
      <c r="CU14" s="242"/>
      <c r="CV14" s="242"/>
      <c r="CW14" s="242"/>
      <c r="CX14" s="242"/>
      <c r="CY14" s="242"/>
      <c r="CZ14" s="242"/>
      <c r="DA14" s="250"/>
      <c r="DB14" s="234">
        <v>13.2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149398</v>
      </c>
      <c r="S15" s="109"/>
      <c r="T15" s="109"/>
      <c r="U15" s="109"/>
      <c r="V15" s="121"/>
      <c r="W15" s="130" t="s">
        <v>8</v>
      </c>
      <c r="X15" s="56"/>
      <c r="Y15" s="56"/>
      <c r="Z15" s="56"/>
      <c r="AA15" s="56"/>
      <c r="AB15" s="25"/>
      <c r="AC15" s="72">
        <v>25264</v>
      </c>
      <c r="AD15" s="80"/>
      <c r="AE15" s="80"/>
      <c r="AF15" s="80"/>
      <c r="AG15" s="84"/>
      <c r="AH15" s="72">
        <v>26224</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21593779</v>
      </c>
      <c r="BO15" s="216"/>
      <c r="BP15" s="216"/>
      <c r="BQ15" s="216"/>
      <c r="BR15" s="216"/>
      <c r="BS15" s="216"/>
      <c r="BT15" s="216"/>
      <c r="BU15" s="219"/>
      <c r="BV15" s="213">
        <v>21791429</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230</v>
      </c>
      <c r="S16" s="110"/>
      <c r="T16" s="110"/>
      <c r="U16" s="110"/>
      <c r="V16" s="122"/>
      <c r="W16" s="129"/>
      <c r="X16" s="57"/>
      <c r="Y16" s="57"/>
      <c r="Z16" s="57"/>
      <c r="AA16" s="57"/>
      <c r="AB16" s="24"/>
      <c r="AC16" s="149">
        <v>33.799999999999997</v>
      </c>
      <c r="AD16" s="156"/>
      <c r="AE16" s="156"/>
      <c r="AF16" s="156"/>
      <c r="AG16" s="159"/>
      <c r="AH16" s="149">
        <v>34.700000000000003</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32033319</v>
      </c>
      <c r="BO16" s="217"/>
      <c r="BP16" s="217"/>
      <c r="BQ16" s="217"/>
      <c r="BR16" s="217"/>
      <c r="BS16" s="217"/>
      <c r="BT16" s="217"/>
      <c r="BU16" s="220"/>
      <c r="BV16" s="214">
        <v>31138613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231</v>
      </c>
      <c r="S17" s="110"/>
      <c r="T17" s="110"/>
      <c r="U17" s="110"/>
      <c r="V17" s="122"/>
      <c r="W17" s="130" t="s">
        <v>94</v>
      </c>
      <c r="X17" s="56"/>
      <c r="Y17" s="56"/>
      <c r="Z17" s="56"/>
      <c r="AA17" s="56"/>
      <c r="AB17" s="25"/>
      <c r="AC17" s="72">
        <v>45456</v>
      </c>
      <c r="AD17" s="80"/>
      <c r="AE17" s="80"/>
      <c r="AF17" s="80"/>
      <c r="AG17" s="84"/>
      <c r="AH17" s="72">
        <v>44821</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27312033</v>
      </c>
      <c r="BO17" s="217"/>
      <c r="BP17" s="217"/>
      <c r="BQ17" s="217"/>
      <c r="BR17" s="217"/>
      <c r="BS17" s="217"/>
      <c r="BT17" s="217"/>
      <c r="BU17" s="220"/>
      <c r="BV17" s="214">
        <v>27570201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331.5</v>
      </c>
      <c r="M18" s="70"/>
      <c r="N18" s="70"/>
      <c r="O18" s="70"/>
      <c r="P18" s="70"/>
      <c r="Q18" s="70"/>
      <c r="R18" s="102"/>
      <c r="S18" s="102"/>
      <c r="T18" s="102"/>
      <c r="U18" s="102"/>
      <c r="V18" s="123"/>
      <c r="W18" s="131"/>
      <c r="X18" s="138"/>
      <c r="Y18" s="138"/>
      <c r="Z18" s="138"/>
      <c r="AA18" s="138"/>
      <c r="AB18" s="26"/>
      <c r="AC18" s="150">
        <v>60.7</v>
      </c>
      <c r="AD18" s="157"/>
      <c r="AE18" s="157"/>
      <c r="AF18" s="157"/>
      <c r="AG18" s="160"/>
      <c r="AH18" s="150">
        <v>59.3</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38215877</v>
      </c>
      <c r="BO18" s="217"/>
      <c r="BP18" s="217"/>
      <c r="BQ18" s="217"/>
      <c r="BR18" s="217"/>
      <c r="BS18" s="217"/>
      <c r="BT18" s="217"/>
      <c r="BU18" s="220"/>
      <c r="BV18" s="214">
        <v>36888595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469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49798504</v>
      </c>
      <c r="BO19" s="217"/>
      <c r="BP19" s="217"/>
      <c r="BQ19" s="217"/>
      <c r="BR19" s="217"/>
      <c r="BS19" s="217"/>
      <c r="BT19" s="217"/>
      <c r="BU19" s="220"/>
      <c r="BV19" s="214">
        <v>50735133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60918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193</v>
      </c>
      <c r="R22" s="104"/>
      <c r="S22" s="104"/>
      <c r="T22" s="104"/>
      <c r="U22" s="104"/>
      <c r="V22" s="125"/>
      <c r="W22" s="133" t="s">
        <v>56</v>
      </c>
      <c r="X22" s="33"/>
      <c r="Y22" s="41"/>
      <c r="Z22" s="50" t="s">
        <v>5</v>
      </c>
      <c r="AA22" s="56"/>
      <c r="AB22" s="56"/>
      <c r="AC22" s="56"/>
      <c r="AD22" s="56"/>
      <c r="AE22" s="56"/>
      <c r="AF22" s="56"/>
      <c r="AG22" s="25"/>
      <c r="AH22" s="163" t="s">
        <v>182</v>
      </c>
      <c r="AI22" s="56"/>
      <c r="AJ22" s="56"/>
      <c r="AK22" s="56"/>
      <c r="AL22" s="25"/>
      <c r="AM22" s="163" t="s">
        <v>246</v>
      </c>
      <c r="AN22" s="178"/>
      <c r="AO22" s="178"/>
      <c r="AP22" s="178"/>
      <c r="AQ22" s="178"/>
      <c r="AR22" s="180"/>
      <c r="AS22" s="92" t="s">
        <v>193</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60109575</v>
      </c>
      <c r="BO22" s="216"/>
      <c r="BP22" s="216"/>
      <c r="BQ22" s="216"/>
      <c r="BR22" s="216"/>
      <c r="BS22" s="216"/>
      <c r="BT22" s="216"/>
      <c r="BU22" s="219"/>
      <c r="BV22" s="213">
        <v>57950921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40753141</v>
      </c>
      <c r="BO23" s="217"/>
      <c r="BP23" s="217"/>
      <c r="BQ23" s="217"/>
      <c r="BR23" s="217"/>
      <c r="BS23" s="217"/>
      <c r="BT23" s="217"/>
      <c r="BU23" s="220"/>
      <c r="BV23" s="214">
        <v>38750433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7140</v>
      </c>
      <c r="R24" s="80"/>
      <c r="S24" s="80"/>
      <c r="T24" s="80"/>
      <c r="U24" s="80"/>
      <c r="V24" s="84"/>
      <c r="W24" s="134"/>
      <c r="X24" s="34"/>
      <c r="Y24" s="42"/>
      <c r="Z24" s="52" t="s">
        <v>254</v>
      </c>
      <c r="AA24" s="58"/>
      <c r="AB24" s="58"/>
      <c r="AC24" s="58"/>
      <c r="AD24" s="58"/>
      <c r="AE24" s="58"/>
      <c r="AF24" s="58"/>
      <c r="AG24" s="63"/>
      <c r="AH24" s="72">
        <v>1114</v>
      </c>
      <c r="AI24" s="80"/>
      <c r="AJ24" s="80"/>
      <c r="AK24" s="80"/>
      <c r="AL24" s="84"/>
      <c r="AM24" s="72">
        <v>3565914</v>
      </c>
      <c r="AN24" s="80"/>
      <c r="AO24" s="80"/>
      <c r="AP24" s="80"/>
      <c r="AQ24" s="80"/>
      <c r="AR24" s="84"/>
      <c r="AS24" s="72">
        <v>3201</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38635418</v>
      </c>
      <c r="BO24" s="217"/>
      <c r="BP24" s="217"/>
      <c r="BQ24" s="217"/>
      <c r="BR24" s="217"/>
      <c r="BS24" s="217"/>
      <c r="BT24" s="217"/>
      <c r="BU24" s="220"/>
      <c r="BV24" s="214">
        <v>34157566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257</v>
      </c>
      <c r="F25" s="58"/>
      <c r="G25" s="58"/>
      <c r="H25" s="58"/>
      <c r="I25" s="58"/>
      <c r="J25" s="58"/>
      <c r="K25" s="63"/>
      <c r="L25" s="72">
        <v>1</v>
      </c>
      <c r="M25" s="80"/>
      <c r="N25" s="80"/>
      <c r="O25" s="80"/>
      <c r="P25" s="84"/>
      <c r="Q25" s="72">
        <v>5880</v>
      </c>
      <c r="R25" s="80"/>
      <c r="S25" s="80"/>
      <c r="T25" s="80"/>
      <c r="U25" s="80"/>
      <c r="V25" s="84"/>
      <c r="W25" s="134"/>
      <c r="X25" s="34"/>
      <c r="Y25" s="42"/>
      <c r="Z25" s="52" t="s">
        <v>260</v>
      </c>
      <c r="AA25" s="58"/>
      <c r="AB25" s="58"/>
      <c r="AC25" s="58"/>
      <c r="AD25" s="58"/>
      <c r="AE25" s="58"/>
      <c r="AF25" s="58"/>
      <c r="AG25" s="63"/>
      <c r="AH25" s="72">
        <v>194</v>
      </c>
      <c r="AI25" s="80"/>
      <c r="AJ25" s="80"/>
      <c r="AK25" s="80"/>
      <c r="AL25" s="84"/>
      <c r="AM25" s="72">
        <v>602952</v>
      </c>
      <c r="AN25" s="80"/>
      <c r="AO25" s="80"/>
      <c r="AP25" s="80"/>
      <c r="AQ25" s="80"/>
      <c r="AR25" s="84"/>
      <c r="AS25" s="72">
        <v>3108</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29539153</v>
      </c>
      <c r="BO25" s="216"/>
      <c r="BP25" s="216"/>
      <c r="BQ25" s="216"/>
      <c r="BR25" s="216"/>
      <c r="BS25" s="216"/>
      <c r="BT25" s="216"/>
      <c r="BU25" s="219"/>
      <c r="BV25" s="213">
        <v>29591532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6460</v>
      </c>
      <c r="R26" s="80"/>
      <c r="S26" s="80"/>
      <c r="T26" s="80"/>
      <c r="U26" s="80"/>
      <c r="V26" s="84"/>
      <c r="W26" s="134"/>
      <c r="X26" s="34"/>
      <c r="Y26" s="42"/>
      <c r="Z26" s="52" t="s">
        <v>262</v>
      </c>
      <c r="AA26" s="143"/>
      <c r="AB26" s="143"/>
      <c r="AC26" s="143"/>
      <c r="AD26" s="143"/>
      <c r="AE26" s="143"/>
      <c r="AF26" s="143"/>
      <c r="AG26" s="161"/>
      <c r="AH26" s="72">
        <v>44</v>
      </c>
      <c r="AI26" s="80"/>
      <c r="AJ26" s="80"/>
      <c r="AK26" s="80"/>
      <c r="AL26" s="84"/>
      <c r="AM26" s="72">
        <v>123904</v>
      </c>
      <c r="AN26" s="80"/>
      <c r="AO26" s="80"/>
      <c r="AP26" s="80"/>
      <c r="AQ26" s="80"/>
      <c r="AR26" s="84"/>
      <c r="AS26" s="72">
        <v>2816</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5350</v>
      </c>
      <c r="R27" s="80"/>
      <c r="S27" s="80"/>
      <c r="T27" s="80"/>
      <c r="U27" s="80"/>
      <c r="V27" s="84"/>
      <c r="W27" s="134"/>
      <c r="X27" s="34"/>
      <c r="Y27" s="42"/>
      <c r="Z27" s="52" t="s">
        <v>265</v>
      </c>
      <c r="AA27" s="58"/>
      <c r="AB27" s="58"/>
      <c r="AC27" s="58"/>
      <c r="AD27" s="58"/>
      <c r="AE27" s="58"/>
      <c r="AF27" s="58"/>
      <c r="AG27" s="63"/>
      <c r="AH27" s="72">
        <v>24</v>
      </c>
      <c r="AI27" s="80"/>
      <c r="AJ27" s="80"/>
      <c r="AK27" s="80"/>
      <c r="AL27" s="84"/>
      <c r="AM27" s="72">
        <v>87213</v>
      </c>
      <c r="AN27" s="80"/>
      <c r="AO27" s="80"/>
      <c r="AP27" s="80"/>
      <c r="AQ27" s="80"/>
      <c r="AR27" s="84"/>
      <c r="AS27" s="72">
        <v>3634</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4650</v>
      </c>
      <c r="R28" s="80"/>
      <c r="S28" s="80"/>
      <c r="T28" s="80"/>
      <c r="U28" s="80"/>
      <c r="V28" s="84"/>
      <c r="W28" s="134"/>
      <c r="X28" s="34"/>
      <c r="Y28" s="42"/>
      <c r="Z28" s="52" t="s">
        <v>36</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270</v>
      </c>
      <c r="AZ28" s="201"/>
      <c r="BA28" s="201"/>
      <c r="BB28" s="204"/>
      <c r="BC28" s="189" t="s">
        <v>101</v>
      </c>
      <c r="BD28" s="197"/>
      <c r="BE28" s="197"/>
      <c r="BF28" s="197"/>
      <c r="BG28" s="197"/>
      <c r="BH28" s="197"/>
      <c r="BI28" s="197"/>
      <c r="BJ28" s="197"/>
      <c r="BK28" s="197"/>
      <c r="BL28" s="197"/>
      <c r="BM28" s="208"/>
      <c r="BN28" s="213">
        <v>6229176</v>
      </c>
      <c r="BO28" s="216"/>
      <c r="BP28" s="216"/>
      <c r="BQ28" s="216"/>
      <c r="BR28" s="216"/>
      <c r="BS28" s="216"/>
      <c r="BT28" s="216"/>
      <c r="BU28" s="219"/>
      <c r="BV28" s="213">
        <v>6871531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26</v>
      </c>
      <c r="M29" s="80"/>
      <c r="N29" s="80"/>
      <c r="O29" s="80"/>
      <c r="P29" s="84"/>
      <c r="Q29" s="72">
        <v>4200</v>
      </c>
      <c r="R29" s="80"/>
      <c r="S29" s="80"/>
      <c r="T29" s="80"/>
      <c r="U29" s="80"/>
      <c r="V29" s="84"/>
      <c r="W29" s="135"/>
      <c r="X29" s="140"/>
      <c r="Y29" s="142"/>
      <c r="Z29" s="52" t="s">
        <v>275</v>
      </c>
      <c r="AA29" s="58"/>
      <c r="AB29" s="58"/>
      <c r="AC29" s="58"/>
      <c r="AD29" s="58"/>
      <c r="AE29" s="58"/>
      <c r="AF29" s="58"/>
      <c r="AG29" s="63"/>
      <c r="AH29" s="72">
        <v>1138</v>
      </c>
      <c r="AI29" s="80"/>
      <c r="AJ29" s="80"/>
      <c r="AK29" s="80"/>
      <c r="AL29" s="84"/>
      <c r="AM29" s="72">
        <v>3653127</v>
      </c>
      <c r="AN29" s="80"/>
      <c r="AO29" s="80"/>
      <c r="AP29" s="80"/>
      <c r="AQ29" s="80"/>
      <c r="AR29" s="84"/>
      <c r="AS29" s="72">
        <v>3210</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2627320</v>
      </c>
      <c r="BO29" s="217"/>
      <c r="BP29" s="217"/>
      <c r="BQ29" s="217"/>
      <c r="BR29" s="217"/>
      <c r="BS29" s="217"/>
      <c r="BT29" s="217"/>
      <c r="BU29" s="220"/>
      <c r="BV29" s="214">
        <v>2711786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98.6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6838985</v>
      </c>
      <c r="BO30" s="218"/>
      <c r="BP30" s="218"/>
      <c r="BQ30" s="218"/>
      <c r="BR30" s="218"/>
      <c r="BS30" s="218"/>
      <c r="BT30" s="218"/>
      <c r="BU30" s="221"/>
      <c r="BV30" s="215">
        <v>6372093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119</v>
      </c>
      <c r="D33" s="37"/>
      <c r="E33" s="54" t="s">
        <v>285</v>
      </c>
      <c r="F33" s="54"/>
      <c r="G33" s="54"/>
      <c r="H33" s="54"/>
      <c r="I33" s="54"/>
      <c r="J33" s="54"/>
      <c r="K33" s="54"/>
      <c r="L33" s="54"/>
      <c r="M33" s="54"/>
      <c r="N33" s="54"/>
      <c r="O33" s="54"/>
      <c r="P33" s="54"/>
      <c r="Q33" s="54"/>
      <c r="R33" s="54"/>
      <c r="S33" s="54"/>
      <c r="T33" s="54"/>
      <c r="U33" s="37" t="s">
        <v>119</v>
      </c>
      <c r="V33" s="37"/>
      <c r="W33" s="54" t="s">
        <v>285</v>
      </c>
      <c r="X33" s="54"/>
      <c r="Y33" s="54"/>
      <c r="Z33" s="54"/>
      <c r="AA33" s="54"/>
      <c r="AB33" s="54"/>
      <c r="AC33" s="54"/>
      <c r="AD33" s="54"/>
      <c r="AE33" s="54"/>
      <c r="AF33" s="54"/>
      <c r="AG33" s="54"/>
      <c r="AH33" s="54"/>
      <c r="AI33" s="54"/>
      <c r="AJ33" s="54"/>
      <c r="AK33" s="54"/>
      <c r="AL33" s="54"/>
      <c r="AM33" s="37" t="s">
        <v>119</v>
      </c>
      <c r="AN33" s="37"/>
      <c r="AO33" s="54" t="s">
        <v>285</v>
      </c>
      <c r="AP33" s="54"/>
      <c r="AQ33" s="54"/>
      <c r="AR33" s="54"/>
      <c r="AS33" s="54"/>
      <c r="AT33" s="54"/>
      <c r="AU33" s="54"/>
      <c r="AV33" s="54"/>
      <c r="AW33" s="54"/>
      <c r="AX33" s="54"/>
      <c r="AY33" s="54"/>
      <c r="AZ33" s="54"/>
      <c r="BA33" s="54"/>
      <c r="BB33" s="54"/>
      <c r="BC33" s="54"/>
      <c r="BD33" s="37"/>
      <c r="BE33" s="54" t="s">
        <v>286</v>
      </c>
      <c r="BF33" s="54"/>
      <c r="BG33" s="54" t="s">
        <v>167</v>
      </c>
      <c r="BH33" s="54"/>
      <c r="BI33" s="54"/>
      <c r="BJ33" s="54"/>
      <c r="BK33" s="54"/>
      <c r="BL33" s="54"/>
      <c r="BM33" s="54"/>
      <c r="BN33" s="54"/>
      <c r="BO33" s="54"/>
      <c r="BP33" s="54"/>
      <c r="BQ33" s="54"/>
      <c r="BR33" s="54"/>
      <c r="BS33" s="54"/>
      <c r="BT33" s="54"/>
      <c r="BU33" s="54"/>
      <c r="BV33" s="37"/>
      <c r="BW33" s="37" t="s">
        <v>286</v>
      </c>
      <c r="BX33" s="37"/>
      <c r="BY33" s="54" t="s">
        <v>108</v>
      </c>
      <c r="BZ33" s="54"/>
      <c r="CA33" s="54"/>
      <c r="CB33" s="54"/>
      <c r="CC33" s="54"/>
      <c r="CD33" s="54"/>
      <c r="CE33" s="54"/>
      <c r="CF33" s="54"/>
      <c r="CG33" s="54"/>
      <c r="CH33" s="54"/>
      <c r="CI33" s="54"/>
      <c r="CJ33" s="54"/>
      <c r="CK33" s="54"/>
      <c r="CL33" s="54"/>
      <c r="CM33" s="54"/>
      <c r="CN33" s="54"/>
      <c r="CO33" s="37" t="s">
        <v>119</v>
      </c>
      <c r="CP33" s="37"/>
      <c r="CQ33" s="54" t="s">
        <v>288</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7</v>
      </c>
      <c r="BF34" s="38"/>
      <c r="BG34" s="55" t="str">
        <f>IF('各会計、関係団体の財政状況及び健全化判断比率'!B33="","",'各会計、関係団体の財政状況及び健全化判断比率'!B33)</f>
        <v>栃木インター西産業団地特別会計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栃木県市町村総合事務組合（一般会計）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15</v>
      </c>
      <c r="CP34" s="38"/>
      <c r="CQ34" s="55" t="str">
        <f>IF('各会計、関係団体の財政状況及び健全化判断比率'!BS7="","",'各会計、関係団体の財政状況及び健全化判断比率'!BS7)</f>
        <v>栃木市農業公社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f t="shared" ref="BE35:BE43" si="3">IF(BG35="","",BE34+1)</f>
        <v>8</v>
      </c>
      <c r="BF35" s="38"/>
      <c r="BG35" s="55" t="str">
        <f>IF('各会計、関係団体の財政状況及び健全化判断比率'!B34="","",'各会計、関係団体の財政状況及び健全化判断比率'!B34)</f>
        <v>平川産業団地特別会計</v>
      </c>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栃木県市町村総合事務組合（特別会計）</v>
      </c>
      <c r="BZ35" s="55"/>
      <c r="CA35" s="55"/>
      <c r="CB35" s="55"/>
      <c r="CC35" s="55"/>
      <c r="CD35" s="55"/>
      <c r="CE35" s="55"/>
      <c r="CF35" s="55"/>
      <c r="CG35" s="55"/>
      <c r="CH35" s="55"/>
      <c r="CI35" s="55"/>
      <c r="CJ35" s="55"/>
      <c r="CK35" s="55"/>
      <c r="CL35" s="55"/>
      <c r="CM35" s="55"/>
      <c r="CN35" s="2"/>
      <c r="CO35" s="38">
        <f t="shared" ref="CO35:CO43" si="5">IF(CQ35="","",CO34+1)</f>
        <v>16</v>
      </c>
      <c r="CP35" s="38"/>
      <c r="CQ35" s="55" t="str">
        <f>IF('各会計、関係団体の財政状況及び健全化判断比率'!BS8="","",'各会計、関係団体の財政状況及び健全化判断比率'!BS8)</f>
        <v>観光農園いわふね</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栃木県後期高齢者医療広域連合（一般会計）</v>
      </c>
      <c r="BZ36" s="55"/>
      <c r="CA36" s="55"/>
      <c r="CB36" s="55"/>
      <c r="CC36" s="55"/>
      <c r="CD36" s="55"/>
      <c r="CE36" s="55"/>
      <c r="CF36" s="55"/>
      <c r="CG36" s="55"/>
      <c r="CH36" s="55"/>
      <c r="CI36" s="55"/>
      <c r="CJ36" s="55"/>
      <c r="CK36" s="55"/>
      <c r="CL36" s="55"/>
      <c r="CM36" s="55"/>
      <c r="CN36" s="2"/>
      <c r="CO36" s="38">
        <f t="shared" si="5"/>
        <v>17</v>
      </c>
      <c r="CP36" s="38"/>
      <c r="CQ36" s="55" t="str">
        <f>IF('各会計、関係団体の財政状況及び健全化判断比率'!BS9="","",'各会計、関係団体の財政状況及び健全化判断比率'!BS9)</f>
        <v>渡良瀬遊水地アクリメーション振興財団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栃木県後期高齢者医療広域連合（後期高齢者医療特別会計）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宇都宮西中核工業団地事務組合（一般会計）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宇都宮西中核工業団地事務組合（工業用水道事業会計）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7S+nmS1q7yLJVP6uSYJIpcOqtwbcfzXB51/a5zWGpqs2jZK2SHH5PFVhfyEdlaB36a59ie5MUxUXnO00eowI7w==" saltValue="qjDV/RxNtZ6QCL9YMwjUw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11</v>
      </c>
      <c r="C33" s="868"/>
      <c r="D33" s="868"/>
      <c r="E33" s="873" t="s">
        <v>16</v>
      </c>
      <c r="F33" s="877" t="s">
        <v>524</v>
      </c>
      <c r="G33" s="882" t="s">
        <v>525</v>
      </c>
      <c r="H33" s="882" t="s">
        <v>526</v>
      </c>
      <c r="I33" s="882" t="s">
        <v>258</v>
      </c>
      <c r="J33" s="886" t="s">
        <v>527</v>
      </c>
      <c r="K33" s="861"/>
      <c r="L33" s="861"/>
      <c r="M33" s="861"/>
      <c r="N33" s="861"/>
      <c r="O33" s="861"/>
      <c r="P33" s="861"/>
    </row>
    <row r="34" spans="1:16" ht="39" customHeight="1">
      <c r="A34" s="861"/>
      <c r="B34" s="863"/>
      <c r="C34" s="869" t="s">
        <v>452</v>
      </c>
      <c r="D34" s="869"/>
      <c r="E34" s="874"/>
      <c r="F34" s="878">
        <v>12.72</v>
      </c>
      <c r="G34" s="883">
        <v>9.4700000000000006</v>
      </c>
      <c r="H34" s="883">
        <v>11.5</v>
      </c>
      <c r="I34" s="883">
        <v>8.1199999999999992</v>
      </c>
      <c r="J34" s="887">
        <v>8.9700000000000006</v>
      </c>
      <c r="K34" s="861"/>
      <c r="L34" s="861"/>
      <c r="M34" s="861"/>
      <c r="N34" s="861"/>
      <c r="O34" s="861"/>
      <c r="P34" s="861"/>
    </row>
    <row r="35" spans="1:16" ht="39" customHeight="1">
      <c r="A35" s="861"/>
      <c r="B35" s="864"/>
      <c r="C35" s="870" t="s">
        <v>462</v>
      </c>
      <c r="D35" s="870"/>
      <c r="E35" s="875"/>
      <c r="F35" s="879">
        <v>6.74</v>
      </c>
      <c r="G35" s="884">
        <v>5.84</v>
      </c>
      <c r="H35" s="884">
        <v>5.99</v>
      </c>
      <c r="I35" s="884">
        <v>5.5</v>
      </c>
      <c r="J35" s="888">
        <v>6.7</v>
      </c>
      <c r="K35" s="861"/>
      <c r="L35" s="861"/>
      <c r="M35" s="861"/>
      <c r="N35" s="861"/>
      <c r="O35" s="861"/>
      <c r="P35" s="861"/>
    </row>
    <row r="36" spans="1:16" ht="39" customHeight="1">
      <c r="A36" s="861"/>
      <c r="B36" s="864"/>
      <c r="C36" s="870" t="s">
        <v>354</v>
      </c>
      <c r="D36" s="870"/>
      <c r="E36" s="875"/>
      <c r="F36" s="879">
        <v>3.07</v>
      </c>
      <c r="G36" s="884">
        <v>2.64</v>
      </c>
      <c r="H36" s="884">
        <v>2.71</v>
      </c>
      <c r="I36" s="884">
        <v>2.63</v>
      </c>
      <c r="J36" s="888">
        <v>2.66</v>
      </c>
      <c r="K36" s="861"/>
      <c r="L36" s="861"/>
      <c r="M36" s="861"/>
      <c r="N36" s="861"/>
      <c r="O36" s="861"/>
      <c r="P36" s="861"/>
    </row>
    <row r="37" spans="1:16" ht="39" customHeight="1">
      <c r="A37" s="861"/>
      <c r="B37" s="864"/>
      <c r="C37" s="870" t="s">
        <v>152</v>
      </c>
      <c r="D37" s="870"/>
      <c r="E37" s="875"/>
      <c r="F37" s="879" t="s">
        <v>202</v>
      </c>
      <c r="G37" s="884">
        <v>0</v>
      </c>
      <c r="H37" s="884">
        <v>0</v>
      </c>
      <c r="I37" s="884">
        <v>0</v>
      </c>
      <c r="J37" s="888">
        <v>1.7</v>
      </c>
      <c r="K37" s="861"/>
      <c r="L37" s="861"/>
      <c r="M37" s="861"/>
      <c r="N37" s="861"/>
      <c r="O37" s="861"/>
      <c r="P37" s="861"/>
    </row>
    <row r="38" spans="1:16" ht="39" customHeight="1">
      <c r="A38" s="861"/>
      <c r="B38" s="864"/>
      <c r="C38" s="870" t="s">
        <v>25</v>
      </c>
      <c r="D38" s="870"/>
      <c r="E38" s="875"/>
      <c r="F38" s="879">
        <v>0.69</v>
      </c>
      <c r="G38" s="884">
        <v>1.21</v>
      </c>
      <c r="H38" s="884">
        <v>1.99</v>
      </c>
      <c r="I38" s="884">
        <v>1.7</v>
      </c>
      <c r="J38" s="888">
        <v>1.45</v>
      </c>
      <c r="K38" s="861"/>
      <c r="L38" s="861"/>
      <c r="M38" s="861"/>
      <c r="N38" s="861"/>
      <c r="O38" s="861"/>
      <c r="P38" s="861"/>
    </row>
    <row r="39" spans="1:16" ht="39" customHeight="1">
      <c r="A39" s="861"/>
      <c r="B39" s="864"/>
      <c r="C39" s="870" t="s">
        <v>461</v>
      </c>
      <c r="D39" s="870"/>
      <c r="E39" s="875"/>
      <c r="F39" s="879">
        <v>1.44</v>
      </c>
      <c r="G39" s="884">
        <v>1.1200000000000001</v>
      </c>
      <c r="H39" s="884">
        <v>0.85</v>
      </c>
      <c r="I39" s="884">
        <v>0.65</v>
      </c>
      <c r="J39" s="888">
        <v>0.49</v>
      </c>
      <c r="K39" s="861"/>
      <c r="L39" s="861"/>
      <c r="M39" s="861"/>
      <c r="N39" s="861"/>
      <c r="O39" s="861"/>
      <c r="P39" s="861"/>
    </row>
    <row r="40" spans="1:16" ht="39" customHeight="1">
      <c r="A40" s="861"/>
      <c r="B40" s="864"/>
      <c r="C40" s="870" t="s">
        <v>227</v>
      </c>
      <c r="D40" s="870"/>
      <c r="E40" s="875"/>
      <c r="F40" s="879">
        <v>3.e-002</v>
      </c>
      <c r="G40" s="884">
        <v>4.e-002</v>
      </c>
      <c r="H40" s="884">
        <v>4.e-002</v>
      </c>
      <c r="I40" s="884">
        <v>8.e-002</v>
      </c>
      <c r="J40" s="888">
        <v>0.11</v>
      </c>
      <c r="K40" s="861"/>
      <c r="L40" s="861"/>
      <c r="M40" s="861"/>
      <c r="N40" s="861"/>
      <c r="O40" s="861"/>
      <c r="P40" s="861"/>
    </row>
    <row r="41" spans="1:16" ht="39" customHeight="1">
      <c r="A41" s="861"/>
      <c r="B41" s="864"/>
      <c r="C41" s="870" t="s">
        <v>427</v>
      </c>
      <c r="D41" s="870"/>
      <c r="E41" s="875"/>
      <c r="F41" s="879" t="s">
        <v>202</v>
      </c>
      <c r="G41" s="884">
        <v>0</v>
      </c>
      <c r="H41" s="884">
        <v>0</v>
      </c>
      <c r="I41" s="884">
        <v>0</v>
      </c>
      <c r="J41" s="888">
        <v>0</v>
      </c>
      <c r="K41" s="861"/>
      <c r="L41" s="861"/>
      <c r="M41" s="861"/>
      <c r="N41" s="861"/>
      <c r="O41" s="861"/>
      <c r="P41" s="861"/>
    </row>
    <row r="42" spans="1:16" ht="39" customHeight="1">
      <c r="A42" s="861"/>
      <c r="B42" s="865"/>
      <c r="C42" s="870" t="s">
        <v>529</v>
      </c>
      <c r="D42" s="870"/>
      <c r="E42" s="875"/>
      <c r="F42" s="879" t="s">
        <v>202</v>
      </c>
      <c r="G42" s="884" t="s">
        <v>202</v>
      </c>
      <c r="H42" s="884" t="s">
        <v>202</v>
      </c>
      <c r="I42" s="884" t="s">
        <v>202</v>
      </c>
      <c r="J42" s="888" t="s">
        <v>202</v>
      </c>
      <c r="K42" s="861"/>
      <c r="L42" s="861"/>
      <c r="M42" s="861"/>
      <c r="N42" s="861"/>
      <c r="O42" s="861"/>
      <c r="P42" s="861"/>
    </row>
    <row r="43" spans="1:16" ht="39" customHeight="1">
      <c r="A43" s="861"/>
      <c r="B43" s="866"/>
      <c r="C43" s="871" t="s">
        <v>303</v>
      </c>
      <c r="D43" s="871"/>
      <c r="E43" s="876"/>
      <c r="F43" s="880" t="s">
        <v>202</v>
      </c>
      <c r="G43" s="885" t="s">
        <v>202</v>
      </c>
      <c r="H43" s="885" t="s">
        <v>202</v>
      </c>
      <c r="I43" s="885" t="s">
        <v>202</v>
      </c>
      <c r="J43" s="889" t="s">
        <v>202</v>
      </c>
      <c r="K43" s="861"/>
      <c r="L43" s="861"/>
      <c r="M43" s="861"/>
      <c r="N43" s="861"/>
      <c r="O43" s="861"/>
      <c r="P43" s="861"/>
    </row>
    <row r="44" spans="1:16" ht="39" customHeight="1">
      <c r="A44" s="861"/>
      <c r="B44" s="867"/>
      <c r="C44" s="872"/>
      <c r="D44" s="872"/>
      <c r="E44" s="872"/>
      <c r="F44" s="881"/>
      <c r="G44" s="881"/>
      <c r="H44" s="881"/>
      <c r="I44" s="881"/>
      <c r="J44" s="88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S5Iw4FnwYPcTEuvVG4NQIFTtN/C5y9K/P+IdZcJ4ixI2odBmMdNLYFxpnU8NMl8IFgK5PQ1w2FpSD9Ts4i9XpQ==" saltValue="d5/WYzN5hXesSDN0Ph+UG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7" t="s">
        <v>19</v>
      </c>
      <c r="P43" s="733"/>
      <c r="Q43" s="733"/>
      <c r="R43" s="733"/>
      <c r="S43" s="733"/>
      <c r="T43" s="733"/>
      <c r="U43" s="733"/>
    </row>
    <row r="44" spans="1:21" ht="30.75" customHeight="1">
      <c r="A44" s="733"/>
      <c r="B44" s="890" t="s">
        <v>20</v>
      </c>
      <c r="C44" s="904"/>
      <c r="D44" s="904"/>
      <c r="E44" s="923"/>
      <c r="F44" s="923"/>
      <c r="G44" s="923"/>
      <c r="H44" s="923"/>
      <c r="I44" s="923"/>
      <c r="J44" s="932" t="s">
        <v>16</v>
      </c>
      <c r="K44" s="940" t="s">
        <v>524</v>
      </c>
      <c r="L44" s="949" t="s">
        <v>525</v>
      </c>
      <c r="M44" s="949" t="s">
        <v>526</v>
      </c>
      <c r="N44" s="949" t="s">
        <v>258</v>
      </c>
      <c r="O44" s="958" t="s">
        <v>527</v>
      </c>
      <c r="P44" s="733"/>
      <c r="Q44" s="733"/>
      <c r="R44" s="733"/>
      <c r="S44" s="733"/>
      <c r="T44" s="733"/>
      <c r="U44" s="733"/>
    </row>
    <row r="45" spans="1:21" ht="30.75" customHeight="1">
      <c r="A45" s="733"/>
      <c r="B45" s="891" t="s">
        <v>26</v>
      </c>
      <c r="C45" s="905"/>
      <c r="D45" s="915"/>
      <c r="E45" s="924" t="s">
        <v>22</v>
      </c>
      <c r="F45" s="924"/>
      <c r="G45" s="924"/>
      <c r="H45" s="924"/>
      <c r="I45" s="924"/>
      <c r="J45" s="933"/>
      <c r="K45" s="941">
        <v>6481</v>
      </c>
      <c r="L45" s="950">
        <v>6379</v>
      </c>
      <c r="M45" s="950">
        <v>6858</v>
      </c>
      <c r="N45" s="950">
        <v>6703</v>
      </c>
      <c r="O45" s="959">
        <v>6328</v>
      </c>
      <c r="P45" s="733"/>
      <c r="Q45" s="733"/>
      <c r="R45" s="733"/>
      <c r="S45" s="733"/>
      <c r="T45" s="733"/>
      <c r="U45" s="733"/>
    </row>
    <row r="46" spans="1:21" ht="30.75" customHeight="1">
      <c r="A46" s="733"/>
      <c r="B46" s="892"/>
      <c r="C46" s="906"/>
      <c r="D46" s="916"/>
      <c r="E46" s="925" t="s">
        <v>29</v>
      </c>
      <c r="F46" s="925"/>
      <c r="G46" s="925"/>
      <c r="H46" s="925"/>
      <c r="I46" s="925"/>
      <c r="J46" s="934"/>
      <c r="K46" s="942" t="s">
        <v>202</v>
      </c>
      <c r="L46" s="951" t="s">
        <v>202</v>
      </c>
      <c r="M46" s="951" t="s">
        <v>202</v>
      </c>
      <c r="N46" s="951" t="s">
        <v>202</v>
      </c>
      <c r="O46" s="960" t="s">
        <v>202</v>
      </c>
      <c r="P46" s="733"/>
      <c r="Q46" s="733"/>
      <c r="R46" s="733"/>
      <c r="S46" s="733"/>
      <c r="T46" s="733"/>
      <c r="U46" s="733"/>
    </row>
    <row r="47" spans="1:21" ht="30.75" customHeight="1">
      <c r="A47" s="733"/>
      <c r="B47" s="892"/>
      <c r="C47" s="906"/>
      <c r="D47" s="916"/>
      <c r="E47" s="925" t="s">
        <v>34</v>
      </c>
      <c r="F47" s="925"/>
      <c r="G47" s="925"/>
      <c r="H47" s="925"/>
      <c r="I47" s="925"/>
      <c r="J47" s="934"/>
      <c r="K47" s="942" t="s">
        <v>202</v>
      </c>
      <c r="L47" s="951" t="s">
        <v>202</v>
      </c>
      <c r="M47" s="951" t="s">
        <v>202</v>
      </c>
      <c r="N47" s="951" t="s">
        <v>202</v>
      </c>
      <c r="O47" s="960" t="s">
        <v>202</v>
      </c>
      <c r="P47" s="733"/>
      <c r="Q47" s="733"/>
      <c r="R47" s="733"/>
      <c r="S47" s="733"/>
      <c r="T47" s="733"/>
      <c r="U47" s="733"/>
    </row>
    <row r="48" spans="1:21" ht="30.75" customHeight="1">
      <c r="A48" s="733"/>
      <c r="B48" s="892"/>
      <c r="C48" s="906"/>
      <c r="D48" s="916"/>
      <c r="E48" s="925" t="s">
        <v>37</v>
      </c>
      <c r="F48" s="925"/>
      <c r="G48" s="925"/>
      <c r="H48" s="925"/>
      <c r="I48" s="925"/>
      <c r="J48" s="934"/>
      <c r="K48" s="942">
        <v>1751</v>
      </c>
      <c r="L48" s="951">
        <v>1490</v>
      </c>
      <c r="M48" s="951">
        <v>1472</v>
      </c>
      <c r="N48" s="951">
        <v>1721</v>
      </c>
      <c r="O48" s="960">
        <v>1648</v>
      </c>
      <c r="P48" s="733"/>
      <c r="Q48" s="733"/>
      <c r="R48" s="733"/>
      <c r="S48" s="733"/>
      <c r="T48" s="733"/>
      <c r="U48" s="733"/>
    </row>
    <row r="49" spans="1:21" ht="30.75" customHeight="1">
      <c r="A49" s="733"/>
      <c r="B49" s="892"/>
      <c r="C49" s="906"/>
      <c r="D49" s="916"/>
      <c r="E49" s="925" t="s">
        <v>0</v>
      </c>
      <c r="F49" s="925"/>
      <c r="G49" s="925"/>
      <c r="H49" s="925"/>
      <c r="I49" s="925"/>
      <c r="J49" s="934"/>
      <c r="K49" s="942">
        <v>20</v>
      </c>
      <c r="L49" s="951">
        <v>19</v>
      </c>
      <c r="M49" s="951">
        <v>19</v>
      </c>
      <c r="N49" s="951" t="s">
        <v>202</v>
      </c>
      <c r="O49" s="960" t="s">
        <v>202</v>
      </c>
      <c r="P49" s="733"/>
      <c r="Q49" s="733"/>
      <c r="R49" s="733"/>
      <c r="S49" s="733"/>
      <c r="T49" s="733"/>
      <c r="U49" s="733"/>
    </row>
    <row r="50" spans="1:21" ht="30.75" customHeight="1">
      <c r="A50" s="733"/>
      <c r="B50" s="892"/>
      <c r="C50" s="906"/>
      <c r="D50" s="916"/>
      <c r="E50" s="925" t="s">
        <v>42</v>
      </c>
      <c r="F50" s="925"/>
      <c r="G50" s="925"/>
      <c r="H50" s="925"/>
      <c r="I50" s="925"/>
      <c r="J50" s="934"/>
      <c r="K50" s="942">
        <v>0</v>
      </c>
      <c r="L50" s="951">
        <v>0</v>
      </c>
      <c r="M50" s="951">
        <v>0</v>
      </c>
      <c r="N50" s="951">
        <v>351</v>
      </c>
      <c r="O50" s="960">
        <v>45</v>
      </c>
      <c r="P50" s="733"/>
      <c r="Q50" s="733"/>
      <c r="R50" s="733"/>
      <c r="S50" s="733"/>
      <c r="T50" s="733"/>
      <c r="U50" s="733"/>
    </row>
    <row r="51" spans="1:21" ht="30.75" customHeight="1">
      <c r="A51" s="733"/>
      <c r="B51" s="893"/>
      <c r="C51" s="907"/>
      <c r="D51" s="917"/>
      <c r="E51" s="925" t="s">
        <v>44</v>
      </c>
      <c r="F51" s="925"/>
      <c r="G51" s="925"/>
      <c r="H51" s="925"/>
      <c r="I51" s="925"/>
      <c r="J51" s="934"/>
      <c r="K51" s="942">
        <v>0</v>
      </c>
      <c r="L51" s="951">
        <v>0</v>
      </c>
      <c r="M51" s="951">
        <v>0</v>
      </c>
      <c r="N51" s="951">
        <v>0</v>
      </c>
      <c r="O51" s="960" t="s">
        <v>202</v>
      </c>
      <c r="P51" s="733"/>
      <c r="Q51" s="733"/>
      <c r="R51" s="733"/>
      <c r="S51" s="733"/>
      <c r="T51" s="733"/>
      <c r="U51" s="733"/>
    </row>
    <row r="52" spans="1:21" ht="30.75" customHeight="1">
      <c r="A52" s="733"/>
      <c r="B52" s="894" t="s">
        <v>48</v>
      </c>
      <c r="C52" s="908"/>
      <c r="D52" s="917"/>
      <c r="E52" s="925" t="s">
        <v>50</v>
      </c>
      <c r="F52" s="925"/>
      <c r="G52" s="925"/>
      <c r="H52" s="925"/>
      <c r="I52" s="925"/>
      <c r="J52" s="934"/>
      <c r="K52" s="942">
        <v>5517</v>
      </c>
      <c r="L52" s="951">
        <v>5513</v>
      </c>
      <c r="M52" s="951">
        <v>5614</v>
      </c>
      <c r="N52" s="951">
        <v>5461</v>
      </c>
      <c r="O52" s="960">
        <v>5400</v>
      </c>
      <c r="P52" s="733"/>
      <c r="Q52" s="733"/>
      <c r="R52" s="733"/>
      <c r="S52" s="733"/>
      <c r="T52" s="733"/>
      <c r="U52" s="733"/>
    </row>
    <row r="53" spans="1:21" ht="30.75" customHeight="1">
      <c r="A53" s="733"/>
      <c r="B53" s="895" t="s">
        <v>52</v>
      </c>
      <c r="C53" s="909"/>
      <c r="D53" s="918"/>
      <c r="E53" s="926" t="s">
        <v>55</v>
      </c>
      <c r="F53" s="926"/>
      <c r="G53" s="926"/>
      <c r="H53" s="926"/>
      <c r="I53" s="926"/>
      <c r="J53" s="935"/>
      <c r="K53" s="943">
        <v>2735</v>
      </c>
      <c r="L53" s="952">
        <v>2375</v>
      </c>
      <c r="M53" s="952">
        <v>2735</v>
      </c>
      <c r="N53" s="952">
        <v>3314</v>
      </c>
      <c r="O53" s="961">
        <v>2621</v>
      </c>
      <c r="P53" s="733"/>
      <c r="Q53" s="733"/>
      <c r="R53" s="733"/>
      <c r="S53" s="733"/>
      <c r="T53" s="733"/>
      <c r="U53" s="733"/>
    </row>
    <row r="54" spans="1:21" ht="24" customHeight="1">
      <c r="A54" s="733"/>
      <c r="B54" s="896" t="s">
        <v>57</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6"/>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7" t="s">
        <v>7</v>
      </c>
      <c r="C56" s="910"/>
      <c r="D56" s="910"/>
      <c r="E56" s="910"/>
      <c r="F56" s="910"/>
      <c r="G56" s="910"/>
      <c r="H56" s="910"/>
      <c r="I56" s="910"/>
      <c r="J56" s="910"/>
      <c r="K56" s="944"/>
      <c r="L56" s="944"/>
      <c r="M56" s="944"/>
      <c r="N56" s="944"/>
      <c r="O56" s="962" t="s">
        <v>27</v>
      </c>
      <c r="P56" s="733"/>
      <c r="Q56" s="733"/>
      <c r="R56" s="733"/>
      <c r="S56" s="733"/>
      <c r="T56" s="733"/>
      <c r="U56" s="733"/>
    </row>
    <row r="57" spans="1:21" ht="31.5" customHeight="1">
      <c r="A57" s="733"/>
      <c r="B57" s="898"/>
      <c r="C57" s="911"/>
      <c r="D57" s="911"/>
      <c r="E57" s="927"/>
      <c r="F57" s="927"/>
      <c r="G57" s="927"/>
      <c r="H57" s="927"/>
      <c r="I57" s="927"/>
      <c r="J57" s="936" t="s">
        <v>16</v>
      </c>
      <c r="K57" s="945" t="s">
        <v>524</v>
      </c>
      <c r="L57" s="953" t="s">
        <v>525</v>
      </c>
      <c r="M57" s="953" t="s">
        <v>526</v>
      </c>
      <c r="N57" s="953" t="s">
        <v>258</v>
      </c>
      <c r="O57" s="963" t="s">
        <v>527</v>
      </c>
      <c r="P57" s="733"/>
      <c r="Q57" s="733"/>
      <c r="R57" s="733"/>
      <c r="S57" s="733"/>
      <c r="T57" s="733"/>
      <c r="U57" s="733"/>
    </row>
    <row r="58" spans="1:21" ht="31.5" customHeight="1">
      <c r="B58" s="899" t="s">
        <v>61</v>
      </c>
      <c r="C58" s="912"/>
      <c r="D58" s="919" t="s">
        <v>63</v>
      </c>
      <c r="E58" s="928"/>
      <c r="F58" s="928"/>
      <c r="G58" s="928"/>
      <c r="H58" s="928"/>
      <c r="I58" s="928"/>
      <c r="J58" s="937"/>
      <c r="K58" s="946"/>
      <c r="L58" s="954"/>
      <c r="M58" s="954"/>
      <c r="N58" s="954"/>
      <c r="O58" s="964"/>
    </row>
    <row r="59" spans="1:21" ht="31.5" customHeight="1">
      <c r="B59" s="900"/>
      <c r="C59" s="913"/>
      <c r="D59" s="920" t="s">
        <v>13</v>
      </c>
      <c r="E59" s="929"/>
      <c r="F59" s="929"/>
      <c r="G59" s="929"/>
      <c r="H59" s="929"/>
      <c r="I59" s="929"/>
      <c r="J59" s="938"/>
      <c r="K59" s="947"/>
      <c r="L59" s="955"/>
      <c r="M59" s="955"/>
      <c r="N59" s="955"/>
      <c r="O59" s="965"/>
    </row>
    <row r="60" spans="1:21" ht="31.5" customHeight="1">
      <c r="B60" s="901"/>
      <c r="C60" s="914"/>
      <c r="D60" s="921" t="s">
        <v>64</v>
      </c>
      <c r="E60" s="930"/>
      <c r="F60" s="930"/>
      <c r="G60" s="930"/>
      <c r="H60" s="930"/>
      <c r="I60" s="930"/>
      <c r="J60" s="939"/>
      <c r="K60" s="948"/>
      <c r="L60" s="956"/>
      <c r="M60" s="956"/>
      <c r="N60" s="956"/>
      <c r="O60" s="966"/>
    </row>
    <row r="61" spans="1:21" ht="24" customHeight="1">
      <c r="B61" s="902"/>
      <c r="C61" s="902"/>
      <c r="D61" s="922" t="s">
        <v>49</v>
      </c>
      <c r="E61" s="931"/>
      <c r="F61" s="931"/>
      <c r="G61" s="931"/>
      <c r="H61" s="931"/>
      <c r="I61" s="931"/>
      <c r="J61" s="931"/>
      <c r="K61" s="931"/>
      <c r="L61" s="931"/>
      <c r="M61" s="931"/>
      <c r="N61" s="931"/>
      <c r="O61" s="931"/>
    </row>
    <row r="62" spans="1:21" ht="24" customHeight="1">
      <c r="B62" s="903"/>
      <c r="C62" s="903"/>
      <c r="D62" s="922" t="s">
        <v>43</v>
      </c>
      <c r="E62" s="931"/>
      <c r="F62" s="931"/>
      <c r="G62" s="931"/>
      <c r="H62" s="931"/>
      <c r="I62" s="931"/>
      <c r="J62" s="931"/>
      <c r="K62" s="931"/>
      <c r="L62" s="931"/>
      <c r="M62" s="931"/>
      <c r="N62" s="931"/>
      <c r="O62" s="931"/>
    </row>
    <row r="63" spans="1:21" ht="24" customHeight="1">
      <c r="A63" s="733"/>
      <c r="B63" s="896"/>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6"/>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T8CSkVfpWQaT5ro3g4pygZ+LsUBpG3GJWt/1dmXUaMHavIL76OlGvDbqnV5uGPvhg4rjVt24Gs86NEIqAn0FsQ==" saltValue="+fCJ46MySo5sB8xLCeRNe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7" t="s">
        <v>19</v>
      </c>
    </row>
    <row r="40" spans="2:13" ht="27.75" customHeight="1">
      <c r="B40" s="890" t="s">
        <v>20</v>
      </c>
      <c r="C40" s="904"/>
      <c r="D40" s="904"/>
      <c r="E40" s="923"/>
      <c r="F40" s="923"/>
      <c r="G40" s="923"/>
      <c r="H40" s="932" t="s">
        <v>16</v>
      </c>
      <c r="I40" s="940" t="s">
        <v>524</v>
      </c>
      <c r="J40" s="949" t="s">
        <v>525</v>
      </c>
      <c r="K40" s="949" t="s">
        <v>526</v>
      </c>
      <c r="L40" s="949" t="s">
        <v>258</v>
      </c>
      <c r="M40" s="989" t="s">
        <v>527</v>
      </c>
    </row>
    <row r="41" spans="2:13" ht="27.75" customHeight="1">
      <c r="B41" s="891" t="s">
        <v>39</v>
      </c>
      <c r="C41" s="905"/>
      <c r="D41" s="915"/>
      <c r="E41" s="972" t="s">
        <v>59</v>
      </c>
      <c r="F41" s="972"/>
      <c r="G41" s="972"/>
      <c r="H41" s="978"/>
      <c r="I41" s="982">
        <v>60657</v>
      </c>
      <c r="J41" s="986">
        <v>60129</v>
      </c>
      <c r="K41" s="986">
        <v>56859</v>
      </c>
      <c r="L41" s="986">
        <v>57951</v>
      </c>
      <c r="M41" s="990">
        <v>60110</v>
      </c>
    </row>
    <row r="42" spans="2:13" ht="27.75" customHeight="1">
      <c r="B42" s="892"/>
      <c r="C42" s="906"/>
      <c r="D42" s="916"/>
      <c r="E42" s="973" t="s">
        <v>70</v>
      </c>
      <c r="F42" s="973"/>
      <c r="G42" s="973"/>
      <c r="H42" s="979"/>
      <c r="I42" s="983">
        <v>3213</v>
      </c>
      <c r="J42" s="987">
        <v>3262</v>
      </c>
      <c r="K42" s="987">
        <v>3340</v>
      </c>
      <c r="L42" s="987">
        <v>573</v>
      </c>
      <c r="M42" s="991">
        <v>628</v>
      </c>
    </row>
    <row r="43" spans="2:13" ht="27.75" customHeight="1">
      <c r="B43" s="892"/>
      <c r="C43" s="906"/>
      <c r="D43" s="916"/>
      <c r="E43" s="973" t="s">
        <v>72</v>
      </c>
      <c r="F43" s="973"/>
      <c r="G43" s="973"/>
      <c r="H43" s="979"/>
      <c r="I43" s="983">
        <v>18363</v>
      </c>
      <c r="J43" s="987">
        <v>16672</v>
      </c>
      <c r="K43" s="987">
        <v>15397</v>
      </c>
      <c r="L43" s="987">
        <v>14770</v>
      </c>
      <c r="M43" s="991">
        <v>14914</v>
      </c>
    </row>
    <row r="44" spans="2:13" ht="27.75" customHeight="1">
      <c r="B44" s="892"/>
      <c r="C44" s="906"/>
      <c r="D44" s="916"/>
      <c r="E44" s="973" t="s">
        <v>74</v>
      </c>
      <c r="F44" s="973"/>
      <c r="G44" s="973"/>
      <c r="H44" s="979"/>
      <c r="I44" s="983">
        <v>55</v>
      </c>
      <c r="J44" s="987">
        <v>28</v>
      </c>
      <c r="K44" s="987" t="s">
        <v>202</v>
      </c>
      <c r="L44" s="987" t="s">
        <v>202</v>
      </c>
      <c r="M44" s="991" t="s">
        <v>202</v>
      </c>
    </row>
    <row r="45" spans="2:13" ht="27.75" customHeight="1">
      <c r="B45" s="892"/>
      <c r="C45" s="906"/>
      <c r="D45" s="916"/>
      <c r="E45" s="973" t="s">
        <v>76</v>
      </c>
      <c r="F45" s="973"/>
      <c r="G45" s="973"/>
      <c r="H45" s="979"/>
      <c r="I45" s="983">
        <v>9441</v>
      </c>
      <c r="J45" s="987">
        <v>9363</v>
      </c>
      <c r="K45" s="987">
        <v>9272</v>
      </c>
      <c r="L45" s="987">
        <v>8965</v>
      </c>
      <c r="M45" s="991">
        <v>8898</v>
      </c>
    </row>
    <row r="46" spans="2:13" ht="27.75" customHeight="1">
      <c r="B46" s="892"/>
      <c r="C46" s="906"/>
      <c r="D46" s="917"/>
      <c r="E46" s="973" t="s">
        <v>75</v>
      </c>
      <c r="F46" s="973"/>
      <c r="G46" s="973"/>
      <c r="H46" s="979"/>
      <c r="I46" s="983">
        <v>200</v>
      </c>
      <c r="J46" s="987">
        <v>194</v>
      </c>
      <c r="K46" s="987">
        <v>187</v>
      </c>
      <c r="L46" s="987">
        <v>487</v>
      </c>
      <c r="M46" s="991">
        <v>384</v>
      </c>
    </row>
    <row r="47" spans="2:13" ht="27.75" customHeight="1">
      <c r="B47" s="892"/>
      <c r="C47" s="906"/>
      <c r="D47" s="970"/>
      <c r="E47" s="974" t="s">
        <v>78</v>
      </c>
      <c r="F47" s="977"/>
      <c r="G47" s="977"/>
      <c r="H47" s="980"/>
      <c r="I47" s="983" t="s">
        <v>202</v>
      </c>
      <c r="J47" s="987" t="s">
        <v>202</v>
      </c>
      <c r="K47" s="987" t="s">
        <v>202</v>
      </c>
      <c r="L47" s="987" t="s">
        <v>202</v>
      </c>
      <c r="M47" s="991" t="s">
        <v>202</v>
      </c>
    </row>
    <row r="48" spans="2:13" ht="27.75" customHeight="1">
      <c r="B48" s="892"/>
      <c r="C48" s="906"/>
      <c r="D48" s="916"/>
      <c r="E48" s="973" t="s">
        <v>84</v>
      </c>
      <c r="F48" s="973"/>
      <c r="G48" s="973"/>
      <c r="H48" s="979"/>
      <c r="I48" s="983" t="s">
        <v>202</v>
      </c>
      <c r="J48" s="987" t="s">
        <v>202</v>
      </c>
      <c r="K48" s="987" t="s">
        <v>202</v>
      </c>
      <c r="L48" s="987" t="s">
        <v>202</v>
      </c>
      <c r="M48" s="991" t="s">
        <v>202</v>
      </c>
    </row>
    <row r="49" spans="2:13" ht="27.75" customHeight="1">
      <c r="B49" s="893"/>
      <c r="C49" s="907"/>
      <c r="D49" s="916"/>
      <c r="E49" s="973" t="s">
        <v>88</v>
      </c>
      <c r="F49" s="973"/>
      <c r="G49" s="973"/>
      <c r="H49" s="979"/>
      <c r="I49" s="983" t="s">
        <v>202</v>
      </c>
      <c r="J49" s="987" t="s">
        <v>202</v>
      </c>
      <c r="K49" s="987" t="s">
        <v>202</v>
      </c>
      <c r="L49" s="987" t="s">
        <v>202</v>
      </c>
      <c r="M49" s="991" t="s">
        <v>202</v>
      </c>
    </row>
    <row r="50" spans="2:13" ht="27.75" customHeight="1">
      <c r="B50" s="967" t="s">
        <v>90</v>
      </c>
      <c r="C50" s="969"/>
      <c r="D50" s="971"/>
      <c r="E50" s="973" t="s">
        <v>91</v>
      </c>
      <c r="F50" s="973"/>
      <c r="G50" s="973"/>
      <c r="H50" s="979"/>
      <c r="I50" s="983">
        <v>12627</v>
      </c>
      <c r="J50" s="987">
        <v>18054</v>
      </c>
      <c r="K50" s="987">
        <v>18540</v>
      </c>
      <c r="L50" s="987">
        <v>19821</v>
      </c>
      <c r="M50" s="991">
        <v>19811</v>
      </c>
    </row>
    <row r="51" spans="2:13" ht="27.75" customHeight="1">
      <c r="B51" s="892"/>
      <c r="C51" s="906"/>
      <c r="D51" s="916"/>
      <c r="E51" s="973" t="s">
        <v>93</v>
      </c>
      <c r="F51" s="973"/>
      <c r="G51" s="973"/>
      <c r="H51" s="979"/>
      <c r="I51" s="983">
        <v>5655</v>
      </c>
      <c r="J51" s="987">
        <v>5553</v>
      </c>
      <c r="K51" s="987">
        <v>6272</v>
      </c>
      <c r="L51" s="987">
        <v>5436</v>
      </c>
      <c r="M51" s="991">
        <v>5284</v>
      </c>
    </row>
    <row r="52" spans="2:13" ht="27.75" customHeight="1">
      <c r="B52" s="893"/>
      <c r="C52" s="907"/>
      <c r="D52" s="916"/>
      <c r="E52" s="973" t="s">
        <v>46</v>
      </c>
      <c r="F52" s="973"/>
      <c r="G52" s="973"/>
      <c r="H52" s="979"/>
      <c r="I52" s="983">
        <v>59222</v>
      </c>
      <c r="J52" s="987">
        <v>59164</v>
      </c>
      <c r="K52" s="987">
        <v>53591</v>
      </c>
      <c r="L52" s="987">
        <v>53176</v>
      </c>
      <c r="M52" s="991">
        <v>52077</v>
      </c>
    </row>
    <row r="53" spans="2:13" ht="27.75" customHeight="1">
      <c r="B53" s="895" t="s">
        <v>52</v>
      </c>
      <c r="C53" s="909"/>
      <c r="D53" s="918"/>
      <c r="E53" s="975" t="s">
        <v>97</v>
      </c>
      <c r="F53" s="975"/>
      <c r="G53" s="975"/>
      <c r="H53" s="981"/>
      <c r="I53" s="984">
        <v>14426</v>
      </c>
      <c r="J53" s="988">
        <v>6877</v>
      </c>
      <c r="K53" s="988">
        <v>6652</v>
      </c>
      <c r="L53" s="988">
        <v>4314</v>
      </c>
      <c r="M53" s="992">
        <v>7762</v>
      </c>
    </row>
    <row r="54" spans="2:13" ht="27.75" customHeight="1">
      <c r="B54" s="968"/>
      <c r="C54" s="867"/>
      <c r="D54" s="867"/>
      <c r="E54" s="976"/>
      <c r="F54" s="976"/>
      <c r="G54" s="976"/>
      <c r="H54" s="976"/>
      <c r="I54" s="985"/>
      <c r="J54" s="985"/>
      <c r="K54" s="985"/>
      <c r="L54" s="985"/>
      <c r="M54" s="985"/>
    </row>
    <row r="55" spans="2:13"/>
  </sheetData>
  <sheetProtection algorithmName="SHA-512" hashValue="krVr4TtfBD2+9l8kImgDw3QK0HTH5m78eb9BitfCi4h1/BC8lg2rMQlJ65nnrPM50T8kSCFhjrknJvpS0rSROw==" saltValue="bvUJNqEe7jy7mMMCX7dGW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31"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22" t="s">
        <v>95</v>
      </c>
    </row>
    <row r="54" spans="2:8" ht="29.25" customHeight="1">
      <c r="B54" s="993" t="s">
        <v>5</v>
      </c>
      <c r="C54" s="999"/>
      <c r="D54" s="999"/>
      <c r="E54" s="1008" t="s">
        <v>16</v>
      </c>
      <c r="F54" s="1015" t="s">
        <v>526</v>
      </c>
      <c r="G54" s="1015" t="s">
        <v>258</v>
      </c>
      <c r="H54" s="1023" t="s">
        <v>527</v>
      </c>
    </row>
    <row r="55" spans="2:8" ht="52.5" customHeight="1">
      <c r="B55" s="994"/>
      <c r="C55" s="1000" t="s">
        <v>101</v>
      </c>
      <c r="D55" s="1000"/>
      <c r="E55" s="1009"/>
      <c r="F55" s="1016">
        <v>7878</v>
      </c>
      <c r="G55" s="1016">
        <v>6872</v>
      </c>
      <c r="H55" s="1024">
        <v>6229</v>
      </c>
    </row>
    <row r="56" spans="2:8" ht="52.5" customHeight="1">
      <c r="B56" s="995"/>
      <c r="C56" s="1001" t="s">
        <v>104</v>
      </c>
      <c r="D56" s="1001"/>
      <c r="E56" s="1010"/>
      <c r="F56" s="1017">
        <v>2844</v>
      </c>
      <c r="G56" s="1017">
        <v>2712</v>
      </c>
      <c r="H56" s="1025">
        <v>2627</v>
      </c>
    </row>
    <row r="57" spans="2:8" ht="53.25" customHeight="1">
      <c r="B57" s="995"/>
      <c r="C57" s="1002" t="s">
        <v>68</v>
      </c>
      <c r="D57" s="1002"/>
      <c r="E57" s="1011"/>
      <c r="F57" s="1018">
        <v>4448</v>
      </c>
      <c r="G57" s="1018">
        <v>6372</v>
      </c>
      <c r="H57" s="1026">
        <v>6839</v>
      </c>
    </row>
    <row r="58" spans="2:8" ht="45.75" customHeight="1">
      <c r="B58" s="996"/>
      <c r="C58" s="1003" t="s">
        <v>530</v>
      </c>
      <c r="D58" s="1006"/>
      <c r="E58" s="1012"/>
      <c r="F58" s="1019">
        <v>919</v>
      </c>
      <c r="G58" s="1019">
        <v>2784</v>
      </c>
      <c r="H58" s="1027">
        <v>2842</v>
      </c>
    </row>
    <row r="59" spans="2:8" ht="45.75" customHeight="1">
      <c r="B59" s="996"/>
      <c r="C59" s="1003" t="s">
        <v>531</v>
      </c>
      <c r="D59" s="1006"/>
      <c r="E59" s="1012"/>
      <c r="F59" s="1019">
        <v>1048</v>
      </c>
      <c r="G59" s="1019">
        <v>1072</v>
      </c>
      <c r="H59" s="1027">
        <v>1075</v>
      </c>
    </row>
    <row r="60" spans="2:8" ht="45.75" customHeight="1">
      <c r="B60" s="996"/>
      <c r="C60" s="1003" t="s">
        <v>532</v>
      </c>
      <c r="D60" s="1006"/>
      <c r="E60" s="1012"/>
      <c r="F60" s="1019">
        <v>200</v>
      </c>
      <c r="G60" s="1019">
        <v>398</v>
      </c>
      <c r="H60" s="1027">
        <v>799</v>
      </c>
    </row>
    <row r="61" spans="2:8" ht="45.75" customHeight="1">
      <c r="B61" s="996"/>
      <c r="C61" s="1003" t="s">
        <v>505</v>
      </c>
      <c r="D61" s="1006"/>
      <c r="E61" s="1012"/>
      <c r="F61" s="1019">
        <v>846</v>
      </c>
      <c r="G61" s="1019">
        <v>721</v>
      </c>
      <c r="H61" s="1027">
        <v>638</v>
      </c>
    </row>
    <row r="62" spans="2:8" ht="45.75" customHeight="1">
      <c r="B62" s="997"/>
      <c r="C62" s="1004" t="s">
        <v>533</v>
      </c>
      <c r="D62" s="1007"/>
      <c r="E62" s="1013"/>
      <c r="F62" s="1020">
        <v>169</v>
      </c>
      <c r="G62" s="1020">
        <v>302</v>
      </c>
      <c r="H62" s="1028">
        <v>451</v>
      </c>
    </row>
    <row r="63" spans="2:8" ht="52.5" customHeight="1">
      <c r="B63" s="998"/>
      <c r="C63" s="1005" t="s">
        <v>106</v>
      </c>
      <c r="D63" s="1005"/>
      <c r="E63" s="1014"/>
      <c r="F63" s="1021">
        <v>15170</v>
      </c>
      <c r="G63" s="1021">
        <v>15955</v>
      </c>
      <c r="H63" s="1029">
        <v>15695</v>
      </c>
    </row>
    <row r="64" spans="2:8"/>
  </sheetData>
  <sheetProtection algorithmName="SHA-512" hashValue="mIbFS+CQCocULVkmp2EJm/fY6sKqi+HrXc8sxT1JvhsG267MPeGOZsJN2AyzFgVLMyrdl1c9cwiV/UxfSLkqEQ==" saltValue="4pHuKrnowkUQ/ezF/9SVY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0" customWidth="1"/>
    <col min="2" max="8" width="13.375" style="1030" customWidth="1"/>
    <col min="9" max="16384" width="11.125" style="1030"/>
  </cols>
  <sheetData>
    <row r="1" spans="1:8">
      <c r="A1" s="751"/>
      <c r="B1" s="763"/>
      <c r="C1" s="767"/>
      <c r="D1" s="780"/>
      <c r="E1" s="792"/>
      <c r="F1" s="792"/>
      <c r="G1" s="792"/>
      <c r="H1" s="826"/>
    </row>
    <row r="2" spans="1:8">
      <c r="A2" s="752"/>
      <c r="B2" s="764"/>
      <c r="C2" s="1037"/>
      <c r="D2" s="781" t="s">
        <v>80</v>
      </c>
      <c r="E2" s="793"/>
      <c r="F2" s="1045" t="s">
        <v>523</v>
      </c>
      <c r="G2" s="817"/>
      <c r="H2" s="827"/>
    </row>
    <row r="3" spans="1:8">
      <c r="A3" s="781" t="s">
        <v>480</v>
      </c>
      <c r="B3" s="766"/>
      <c r="C3" s="1038"/>
      <c r="D3" s="1041">
        <v>58403</v>
      </c>
      <c r="E3" s="1043"/>
      <c r="F3" s="1046">
        <v>60285</v>
      </c>
      <c r="G3" s="1048"/>
      <c r="H3" s="1051"/>
    </row>
    <row r="4" spans="1:8">
      <c r="A4" s="753"/>
      <c r="B4" s="765"/>
      <c r="C4" s="1039"/>
      <c r="D4" s="1042">
        <v>23635</v>
      </c>
      <c r="E4" s="1044"/>
      <c r="F4" s="1047">
        <v>36445</v>
      </c>
      <c r="G4" s="1049"/>
      <c r="H4" s="1052"/>
    </row>
    <row r="5" spans="1:8">
      <c r="A5" s="781" t="s">
        <v>322</v>
      </c>
      <c r="B5" s="766"/>
      <c r="C5" s="1038"/>
      <c r="D5" s="1041">
        <v>38935</v>
      </c>
      <c r="E5" s="1043"/>
      <c r="F5" s="1046">
        <v>52714</v>
      </c>
      <c r="G5" s="1048"/>
      <c r="H5" s="1051"/>
    </row>
    <row r="6" spans="1:8">
      <c r="A6" s="753"/>
      <c r="B6" s="765"/>
      <c r="C6" s="1039"/>
      <c r="D6" s="1042">
        <v>24674</v>
      </c>
      <c r="E6" s="1044"/>
      <c r="F6" s="1047">
        <v>29032</v>
      </c>
      <c r="G6" s="1049"/>
      <c r="H6" s="1052"/>
    </row>
    <row r="7" spans="1:8">
      <c r="A7" s="781" t="s">
        <v>139</v>
      </c>
      <c r="B7" s="766"/>
      <c r="C7" s="1038"/>
      <c r="D7" s="1041">
        <v>35065</v>
      </c>
      <c r="E7" s="1043"/>
      <c r="F7" s="1046">
        <v>46001</v>
      </c>
      <c r="G7" s="1048"/>
      <c r="H7" s="1051"/>
    </row>
    <row r="8" spans="1:8">
      <c r="A8" s="753"/>
      <c r="B8" s="765"/>
      <c r="C8" s="1039"/>
      <c r="D8" s="1042">
        <v>26676</v>
      </c>
      <c r="E8" s="1044"/>
      <c r="F8" s="1047">
        <v>27974</v>
      </c>
      <c r="G8" s="1049"/>
      <c r="H8" s="1052"/>
    </row>
    <row r="9" spans="1:8">
      <c r="A9" s="781" t="s">
        <v>520</v>
      </c>
      <c r="B9" s="766"/>
      <c r="C9" s="1038"/>
      <c r="D9" s="1041">
        <v>78072</v>
      </c>
      <c r="E9" s="1043"/>
      <c r="F9" s="1046">
        <v>52878</v>
      </c>
      <c r="G9" s="1048"/>
      <c r="H9" s="1051"/>
    </row>
    <row r="10" spans="1:8">
      <c r="A10" s="753"/>
      <c r="B10" s="765"/>
      <c r="C10" s="1039"/>
      <c r="D10" s="1042">
        <v>53117</v>
      </c>
      <c r="E10" s="1044"/>
      <c r="F10" s="1047">
        <v>32136</v>
      </c>
      <c r="G10" s="1049"/>
      <c r="H10" s="1052"/>
    </row>
    <row r="11" spans="1:8">
      <c r="A11" s="781" t="s">
        <v>521</v>
      </c>
      <c r="B11" s="766"/>
      <c r="C11" s="1038"/>
      <c r="D11" s="1041">
        <v>83771</v>
      </c>
      <c r="E11" s="1043"/>
      <c r="F11" s="1046">
        <v>57911</v>
      </c>
      <c r="G11" s="1048"/>
      <c r="H11" s="1051"/>
    </row>
    <row r="12" spans="1:8">
      <c r="A12" s="753"/>
      <c r="B12" s="765"/>
      <c r="C12" s="1040"/>
      <c r="D12" s="1042">
        <v>44546</v>
      </c>
      <c r="E12" s="1044"/>
      <c r="F12" s="1047">
        <v>35132</v>
      </c>
      <c r="G12" s="1049"/>
      <c r="H12" s="1052"/>
    </row>
    <row r="13" spans="1:8">
      <c r="A13" s="781"/>
      <c r="B13" s="766"/>
      <c r="C13" s="1038"/>
      <c r="D13" s="1041">
        <v>58849</v>
      </c>
      <c r="E13" s="1043"/>
      <c r="F13" s="1046">
        <v>53958</v>
      </c>
      <c r="G13" s="1050"/>
      <c r="H13" s="1051"/>
    </row>
    <row r="14" spans="1:8">
      <c r="A14" s="753"/>
      <c r="B14" s="765"/>
      <c r="C14" s="1039"/>
      <c r="D14" s="1042">
        <v>34530</v>
      </c>
      <c r="E14" s="1044"/>
      <c r="F14" s="1047">
        <v>32144</v>
      </c>
      <c r="G14" s="1049"/>
      <c r="H14" s="1052"/>
    </row>
    <row r="17" spans="1:11">
      <c r="A17" s="1030" t="s">
        <v>24</v>
      </c>
    </row>
    <row r="18" spans="1:11">
      <c r="A18" s="1031"/>
      <c r="B18" s="1031" t="str">
        <f>実質収支比率等に係る経年分析!F$46</f>
        <v>R02</v>
      </c>
      <c r="C18" s="1031" t="str">
        <f>実質収支比率等に係る経年分析!G$46</f>
        <v>R03</v>
      </c>
      <c r="D18" s="1031" t="str">
        <f>実質収支比率等に係る経年分析!H$46</f>
        <v>R04</v>
      </c>
      <c r="E18" s="1031" t="str">
        <f>実質収支比率等に係る経年分析!I$46</f>
        <v>R05</v>
      </c>
      <c r="F18" s="1031" t="str">
        <f>実質収支比率等に係る経年分析!J$46</f>
        <v>R06</v>
      </c>
    </row>
    <row r="19" spans="1:11">
      <c r="A19" s="1031" t="s">
        <v>86</v>
      </c>
      <c r="B19" s="1031">
        <f>ROUND(VALUE(SUBSTITUTE(実質収支比率等に係る経年分析!F$48,"▲","-")),2)</f>
        <v>12.73</v>
      </c>
      <c r="C19" s="1031">
        <f>ROUND(VALUE(SUBSTITUTE(実質収支比率等に係る経年分析!G$48,"▲","-")),2)</f>
        <v>9.48</v>
      </c>
      <c r="D19" s="1031">
        <f>ROUND(VALUE(SUBSTITUTE(実質収支比率等に係る経年分析!H$48,"▲","-")),2)</f>
        <v>11.51</v>
      </c>
      <c r="E19" s="1031">
        <f>ROUND(VALUE(SUBSTITUTE(実質収支比率等に係る経年分析!I$48,"▲","-")),2)</f>
        <v>8.1300000000000008</v>
      </c>
      <c r="F19" s="1031">
        <f>ROUND(VALUE(SUBSTITUTE(実質収支比率等に係る経年分析!J$48,"▲","-")),2)</f>
        <v>8.98</v>
      </c>
    </row>
    <row r="20" spans="1:11">
      <c r="A20" s="1031" t="s">
        <v>40</v>
      </c>
      <c r="B20" s="1031">
        <f>ROUND(VALUE(SUBSTITUTE(実質収支比率等に係る経年分析!F$47,"▲","-")),2)</f>
        <v>15.46</v>
      </c>
      <c r="C20" s="1031">
        <f>ROUND(VALUE(SUBSTITUTE(実質収支比率等に係る経年分析!G$47,"▲","-")),2)</f>
        <v>21.77</v>
      </c>
      <c r="D20" s="1031">
        <f>ROUND(VALUE(SUBSTITUTE(実質収支比率等に係る経年分析!H$47,"▲","-")),2)</f>
        <v>21.46</v>
      </c>
      <c r="E20" s="1031">
        <f>ROUND(VALUE(SUBSTITUTE(実質収支比率等に係る経年分析!I$47,"▲","-")),2)</f>
        <v>18.36</v>
      </c>
      <c r="F20" s="1031">
        <f>ROUND(VALUE(SUBSTITUTE(実質収支比率等に係る経年分析!J$47,"▲","-")),2)</f>
        <v>16.39</v>
      </c>
    </row>
    <row r="21" spans="1:11">
      <c r="A21" s="1031" t="s">
        <v>109</v>
      </c>
      <c r="B21" s="1031">
        <f>IF(ISNUMBER(VALUE(SUBSTITUTE(実質収支比率等に係る経年分析!F$49,"▲","-"))),ROUND(VALUE(SUBSTITUTE(実質収支比率等に係る経年分析!F$49,"▲","-")),2),NA())</f>
        <v>4.17</v>
      </c>
      <c r="C21" s="1031">
        <f>IF(ISNUMBER(VALUE(SUBSTITUTE(実質収支比率等に係る経年分析!G$49,"▲","-"))),ROUND(VALUE(SUBSTITUTE(実質収支比率等に係る経年分析!G$49,"▲","-")),2),NA())</f>
        <v>3.68</v>
      </c>
      <c r="D21" s="1031">
        <f>IF(ISNUMBER(VALUE(SUBSTITUTE(実質収支比率等に係る経年分析!H$49,"▲","-"))),ROUND(VALUE(SUBSTITUTE(実質収支比率等に係る経年分析!H$49,"▲","-")),2),NA())</f>
        <v>1.07</v>
      </c>
      <c r="E21" s="1031">
        <f>IF(ISNUMBER(VALUE(SUBSTITUTE(実質収支比率等に係る経年分析!I$49,"▲","-"))),ROUND(VALUE(SUBSTITUTE(実質収支比率等に係る経年分析!I$49,"▲","-")),2),NA())</f>
        <v>-5.83</v>
      </c>
      <c r="F21" s="1031">
        <f>IF(ISNUMBER(VALUE(SUBSTITUTE(実質収支比率等に係る経年分析!J$49,"▲","-"))),ROUND(VALUE(SUBSTITUTE(実質収支比率等に係る経年分析!J$49,"▲","-")),2),NA())</f>
        <v>-0.72</v>
      </c>
    </row>
    <row r="24" spans="1:11">
      <c r="A24" s="1030" t="s">
        <v>98</v>
      </c>
    </row>
    <row r="25" spans="1:11">
      <c r="A25" s="1032"/>
      <c r="B25" s="1032" t="str">
        <f>'連結実質赤字比率に係る赤字・黒字の構成分析'!F$33</f>
        <v>R02</v>
      </c>
      <c r="C25" s="1032"/>
      <c r="D25" s="1032" t="str">
        <f>'連結実質赤字比率に係る赤字・黒字の構成分析'!G$33</f>
        <v>R03</v>
      </c>
      <c r="E25" s="1032"/>
      <c r="F25" s="1032" t="str">
        <f>'連結実質赤字比率に係る赤字・黒字の構成分析'!H$33</f>
        <v>R04</v>
      </c>
      <c r="G25" s="1032"/>
      <c r="H25" s="1032" t="str">
        <f>'連結実質赤字比率に係る赤字・黒字の構成分析'!I$33</f>
        <v>R05</v>
      </c>
      <c r="I25" s="1032"/>
      <c r="J25" s="1032" t="str">
        <f>'連結実質赤字比率に係る赤字・黒字の構成分析'!J$33</f>
        <v>R06</v>
      </c>
      <c r="K25" s="1032"/>
    </row>
    <row r="26" spans="1:11">
      <c r="A26" s="1032"/>
      <c r="B26" s="1032" t="s">
        <v>111</v>
      </c>
      <c r="C26" s="1032" t="s">
        <v>66</v>
      </c>
      <c r="D26" s="1032" t="s">
        <v>111</v>
      </c>
      <c r="E26" s="1032" t="s">
        <v>66</v>
      </c>
      <c r="F26" s="1032" t="s">
        <v>111</v>
      </c>
      <c r="G26" s="1032" t="s">
        <v>66</v>
      </c>
      <c r="H26" s="1032" t="s">
        <v>111</v>
      </c>
      <c r="I26" s="1032" t="s">
        <v>66</v>
      </c>
      <c r="J26" s="1032" t="s">
        <v>111</v>
      </c>
      <c r="K26" s="1032" t="s">
        <v>66</v>
      </c>
    </row>
    <row r="27" spans="1:11">
      <c r="A27" s="1032" t="str">
        <f>IF('連結実質赤字比率に係る赤字・黒字の構成分析'!C$43="",NA(),'連結実質赤字比率に係る赤字・黒字の構成分析'!C$43)</f>
        <v>その他会計（黒字）</v>
      </c>
      <c r="B27" s="1032" t="e">
        <f>IF(ROUND(VALUE(SUBSTITUTE('連結実質赤字比率に係る赤字・黒字の構成分析'!F$43,"▲","-")),2)&lt;0,ABS(ROUND(VALUE(SUBSTITUTE('連結実質赤字比率に係る赤字・黒字の構成分析'!F$43,"▲","-")),2)),NA())</f>
        <v>#VALUE!</v>
      </c>
      <c r="C27" s="1032" t="e">
        <f>IF(ROUND(VALUE(SUBSTITUTE('連結実質赤字比率に係る赤字・黒字の構成分析'!F$43,"▲","-")),2)&gt;=0,ABS(ROUND(VALUE(SUBSTITUTE('連結実質赤字比率に係る赤字・黒字の構成分析'!F$43,"▲","-")),2)),NA())</f>
        <v>#VALUE!</v>
      </c>
      <c r="D27" s="1032" t="e">
        <f>IF(ROUND(VALUE(SUBSTITUTE('連結実質赤字比率に係る赤字・黒字の構成分析'!G$43,"▲","-")),2)&lt;0,ABS(ROUND(VALUE(SUBSTITUTE('連結実質赤字比率に係る赤字・黒字の構成分析'!G$43,"▲","-")),2)),NA())</f>
        <v>#VALUE!</v>
      </c>
      <c r="E27" s="1032" t="e">
        <f>IF(ROUND(VALUE(SUBSTITUTE('連結実質赤字比率に係る赤字・黒字の構成分析'!G$43,"▲","-")),2)&gt;=0,ABS(ROUND(VALUE(SUBSTITUTE('連結実質赤字比率に係る赤字・黒字の構成分析'!G$43,"▲","-")),2)),NA())</f>
        <v>#VALUE!</v>
      </c>
      <c r="F27" s="1032" t="e">
        <f>IF(ROUND(VALUE(SUBSTITUTE('連結実質赤字比率に係る赤字・黒字の構成分析'!H$43,"▲","-")),2)&lt;0,ABS(ROUND(VALUE(SUBSTITUTE('連結実質赤字比率に係る赤字・黒字の構成分析'!H$43,"▲","-")),2)),NA())</f>
        <v>#VALUE!</v>
      </c>
      <c r="G27" s="1032" t="e">
        <f>IF(ROUND(VALUE(SUBSTITUTE('連結実質赤字比率に係る赤字・黒字の構成分析'!H$43,"▲","-")),2)&gt;=0,ABS(ROUND(VALUE(SUBSTITUTE('連結実質赤字比率に係る赤字・黒字の構成分析'!H$43,"▲","-")),2)),NA())</f>
        <v>#VALUE!</v>
      </c>
      <c r="H27" s="1032" t="e">
        <f>IF(ROUND(VALUE(SUBSTITUTE('連結実質赤字比率に係る赤字・黒字の構成分析'!I$43,"▲","-")),2)&lt;0,ABS(ROUND(VALUE(SUBSTITUTE('連結実質赤字比率に係る赤字・黒字の構成分析'!I$43,"▲","-")),2)),NA())</f>
        <v>#VALUE!</v>
      </c>
      <c r="I27" s="1032" t="e">
        <f>IF(ROUND(VALUE(SUBSTITUTE('連結実質赤字比率に係る赤字・黒字の構成分析'!I$43,"▲","-")),2)&gt;=0,ABS(ROUND(VALUE(SUBSTITUTE('連結実質赤字比率に係る赤字・黒字の構成分析'!I$43,"▲","-")),2)),NA())</f>
        <v>#VALUE!</v>
      </c>
      <c r="J27" s="1032" t="e">
        <f>IF(ROUND(VALUE(SUBSTITUTE('連結実質赤字比率に係る赤字・黒字の構成分析'!J$43,"▲","-")),2)&lt;0,ABS(ROUND(VALUE(SUBSTITUTE('連結実質赤字比率に係る赤字・黒字の構成分析'!J$43,"▲","-")),2)),NA())</f>
        <v>#VALUE!</v>
      </c>
      <c r="K27" s="1032" t="e">
        <f>IF(ROUND(VALUE(SUBSTITUTE('連結実質赤字比率に係る赤字・黒字の構成分析'!J$43,"▲","-")),2)&gt;=0,ABS(ROUND(VALUE(SUBSTITUTE('連結実質赤字比率に係る赤字・黒字の構成分析'!J$43,"▲","-")),2)),NA())</f>
        <v>#VALUE!</v>
      </c>
    </row>
    <row r="28" spans="1:11">
      <c r="A28" s="1032" t="str">
        <f>IF('連結実質赤字比率に係る赤字・黒字の構成分析'!C$42="",NA(),'連結実質赤字比率に係る赤字・黒字の構成分析'!C$42)</f>
        <v>その他会計（赤字）</v>
      </c>
      <c r="B28" s="1032" t="e">
        <f>IF(ROUND(VALUE(SUBSTITUTE('連結実質赤字比率に係る赤字・黒字の構成分析'!F$42,"▲","-")),2)&lt;0,ABS(ROUND(VALUE(SUBSTITUTE('連結実質赤字比率に係る赤字・黒字の構成分析'!F$42,"▲","-")),2)),NA())</f>
        <v>#VALUE!</v>
      </c>
      <c r="C28" s="1032" t="e">
        <f>IF(ROUND(VALUE(SUBSTITUTE('連結実質赤字比率に係る赤字・黒字の構成分析'!F$42,"▲","-")),2)&gt;=0,ABS(ROUND(VALUE(SUBSTITUTE('連結実質赤字比率に係る赤字・黒字の構成分析'!F$42,"▲","-")),2)),NA())</f>
        <v>#VALUE!</v>
      </c>
      <c r="D28" s="1032" t="e">
        <f>IF(ROUND(VALUE(SUBSTITUTE('連結実質赤字比率に係る赤字・黒字の構成分析'!G$42,"▲","-")),2)&lt;0,ABS(ROUND(VALUE(SUBSTITUTE('連結実質赤字比率に係る赤字・黒字の構成分析'!G$42,"▲","-")),2)),NA())</f>
        <v>#VALUE!</v>
      </c>
      <c r="E28" s="1032" t="e">
        <f>IF(ROUND(VALUE(SUBSTITUTE('連結実質赤字比率に係る赤字・黒字の構成分析'!G$42,"▲","-")),2)&gt;=0,ABS(ROUND(VALUE(SUBSTITUTE('連結実質赤字比率に係る赤字・黒字の構成分析'!G$42,"▲","-")),2)),NA())</f>
        <v>#VALUE!</v>
      </c>
      <c r="F28" s="1032" t="e">
        <f>IF(ROUND(VALUE(SUBSTITUTE('連結実質赤字比率に係る赤字・黒字の構成分析'!H$42,"▲","-")),2)&lt;0,ABS(ROUND(VALUE(SUBSTITUTE('連結実質赤字比率に係る赤字・黒字の構成分析'!H$42,"▲","-")),2)),NA())</f>
        <v>#VALUE!</v>
      </c>
      <c r="G28" s="1032" t="e">
        <f>IF(ROUND(VALUE(SUBSTITUTE('連結実質赤字比率に係る赤字・黒字の構成分析'!H$42,"▲","-")),2)&gt;=0,ABS(ROUND(VALUE(SUBSTITUTE('連結実質赤字比率に係る赤字・黒字の構成分析'!H$42,"▲","-")),2)),NA())</f>
        <v>#VALUE!</v>
      </c>
      <c r="H28" s="1032" t="e">
        <f>IF(ROUND(VALUE(SUBSTITUTE('連結実質赤字比率に係る赤字・黒字の構成分析'!I$42,"▲","-")),2)&lt;0,ABS(ROUND(VALUE(SUBSTITUTE('連結実質赤字比率に係る赤字・黒字の構成分析'!I$42,"▲","-")),2)),NA())</f>
        <v>#VALUE!</v>
      </c>
      <c r="I28" s="1032" t="e">
        <f>IF(ROUND(VALUE(SUBSTITUTE('連結実質赤字比率に係る赤字・黒字の構成分析'!I$42,"▲","-")),2)&gt;=0,ABS(ROUND(VALUE(SUBSTITUTE('連結実質赤字比率に係る赤字・黒字の構成分析'!I$42,"▲","-")),2)),NA())</f>
        <v>#VALUE!</v>
      </c>
      <c r="J28" s="1032" t="e">
        <f>IF(ROUND(VALUE(SUBSTITUTE('連結実質赤字比率に係る赤字・黒字の構成分析'!J$42,"▲","-")),2)&lt;0,ABS(ROUND(VALUE(SUBSTITUTE('連結実質赤字比率に係る赤字・黒字の構成分析'!J$42,"▲","-")),2)),NA())</f>
        <v>#VALUE!</v>
      </c>
      <c r="K28" s="1032" t="e">
        <f>IF(ROUND(VALUE(SUBSTITUTE('連結実質赤字比率に係る赤字・黒字の構成分析'!J$42,"▲","-")),2)&gt;=0,ABS(ROUND(VALUE(SUBSTITUTE('連結実質赤字比率に係る赤字・黒字の構成分析'!J$42,"▲","-")),2)),NA())</f>
        <v>#VALUE!</v>
      </c>
    </row>
    <row r="29" spans="1:11">
      <c r="A29" s="1032" t="str">
        <f>IF('連結実質赤字比率に係る赤字・黒字の構成分析'!C$41="",NA(),'連結実質赤字比率に係る赤字・黒字の構成分析'!C$41)</f>
        <v>平川産業団地特別会計</v>
      </c>
      <c r="B29" s="1032" t="e">
        <f>IF(ROUND(VALUE(SUBSTITUTE('連結実質赤字比率に係る赤字・黒字の構成分析'!F$41,"▲","-")),2)&lt;0,ABS(ROUND(VALUE(SUBSTITUTE('連結実質赤字比率に係る赤字・黒字の構成分析'!F$41,"▲","-")),2)),NA())</f>
        <v>#VALUE!</v>
      </c>
      <c r="C29" s="1032" t="e">
        <f>IF(ROUND(VALUE(SUBSTITUTE('連結実質赤字比率に係る赤字・黒字の構成分析'!F$41,"▲","-")),2)&gt;=0,ABS(ROUND(VALUE(SUBSTITUTE('連結実質赤字比率に係る赤字・黒字の構成分析'!F$41,"▲","-")),2)),NA())</f>
        <v>#VALUE!</v>
      </c>
      <c r="D29" s="1032" t="e">
        <f>IF(ROUND(VALUE(SUBSTITUTE('連結実質赤字比率に係る赤字・黒字の構成分析'!G$41,"▲","-")),2)&lt;0,ABS(ROUND(VALUE(SUBSTITUTE('連結実質赤字比率に係る赤字・黒字の構成分析'!G$41,"▲","-")),2)),NA())</f>
        <v>#N/A</v>
      </c>
      <c r="E29" s="1032">
        <f>IF(ROUND(VALUE(SUBSTITUTE('連結実質赤字比率に係る赤字・黒字の構成分析'!G$41,"▲","-")),2)&gt;=0,ABS(ROUND(VALUE(SUBSTITUTE('連結実質赤字比率に係る赤字・黒字の構成分析'!G$41,"▲","-")),2)),NA())</f>
        <v>0</v>
      </c>
      <c r="F29" s="1032" t="e">
        <f>IF(ROUND(VALUE(SUBSTITUTE('連結実質赤字比率に係る赤字・黒字の構成分析'!H$41,"▲","-")),2)&lt;0,ABS(ROUND(VALUE(SUBSTITUTE('連結実質赤字比率に係る赤字・黒字の構成分析'!H$41,"▲","-")),2)),NA())</f>
        <v>#N/A</v>
      </c>
      <c r="G29" s="1032">
        <f>IF(ROUND(VALUE(SUBSTITUTE('連結実質赤字比率に係る赤字・黒字の構成分析'!H$41,"▲","-")),2)&gt;=0,ABS(ROUND(VALUE(SUBSTITUTE('連結実質赤字比率に係る赤字・黒字の構成分析'!H$41,"▲","-")),2)),NA())</f>
        <v>0</v>
      </c>
      <c r="H29" s="1032" t="e">
        <f>IF(ROUND(VALUE(SUBSTITUTE('連結実質赤字比率に係る赤字・黒字の構成分析'!I$41,"▲","-")),2)&lt;0,ABS(ROUND(VALUE(SUBSTITUTE('連結実質赤字比率に係る赤字・黒字の構成分析'!I$41,"▲","-")),2)),NA())</f>
        <v>#N/A</v>
      </c>
      <c r="I29" s="1032">
        <f>IF(ROUND(VALUE(SUBSTITUTE('連結実質赤字比率に係る赤字・黒字の構成分析'!I$41,"▲","-")),2)&gt;=0,ABS(ROUND(VALUE(SUBSTITUTE('連結実質赤字比率に係る赤字・黒字の構成分析'!I$41,"▲","-")),2)),NA())</f>
        <v>0</v>
      </c>
      <c r="J29" s="1032" t="e">
        <f>IF(ROUND(VALUE(SUBSTITUTE('連結実質赤字比率に係る赤字・黒字の構成分析'!J$41,"▲","-")),2)&lt;0,ABS(ROUND(VALUE(SUBSTITUTE('連結実質赤字比率に係る赤字・黒字の構成分析'!J$41,"▲","-")),2)),NA())</f>
        <v>#N/A</v>
      </c>
      <c r="K29" s="1032">
        <f>IF(ROUND(VALUE(SUBSTITUTE('連結実質赤字比率に係る赤字・黒字の構成分析'!J$41,"▲","-")),2)&gt;=0,ABS(ROUND(VALUE(SUBSTITUTE('連結実質赤字比率に係る赤字・黒字の構成分析'!J$41,"▲","-")),2)),NA())</f>
        <v>0</v>
      </c>
    </row>
    <row r="30" spans="1:11">
      <c r="A30" s="1032" t="str">
        <f>IF('連結実質赤字比率に係る赤字・黒字の構成分析'!C$40="",NA(),'連結実質赤字比率に係る赤字・黒字の構成分析'!C$40)</f>
        <v>後期高齢者医療特別会計</v>
      </c>
      <c r="B30" s="1032" t="e">
        <f>IF(ROUND(VALUE(SUBSTITUTE('連結実質赤字比率に係る赤字・黒字の構成分析'!F$40,"▲","-")),2)&lt;0,ABS(ROUND(VALUE(SUBSTITUTE('連結実質赤字比率に係る赤字・黒字の構成分析'!F$40,"▲","-")),2)),NA())</f>
        <v>#N/A</v>
      </c>
      <c r="C30" s="1032">
        <f>IF(ROUND(VALUE(SUBSTITUTE('連結実質赤字比率に係る赤字・黒字の構成分析'!F$40,"▲","-")),2)&gt;=0,ABS(ROUND(VALUE(SUBSTITUTE('連結実質赤字比率に係る赤字・黒字の構成分析'!F$40,"▲","-")),2)),NA())</f>
        <v>3.e-002</v>
      </c>
      <c r="D30" s="1032" t="e">
        <f>IF(ROUND(VALUE(SUBSTITUTE('連結実質赤字比率に係る赤字・黒字の構成分析'!G$40,"▲","-")),2)&lt;0,ABS(ROUND(VALUE(SUBSTITUTE('連結実質赤字比率に係る赤字・黒字の構成分析'!G$40,"▲","-")),2)),NA())</f>
        <v>#N/A</v>
      </c>
      <c r="E30" s="1032">
        <f>IF(ROUND(VALUE(SUBSTITUTE('連結実質赤字比率に係る赤字・黒字の構成分析'!G$40,"▲","-")),2)&gt;=0,ABS(ROUND(VALUE(SUBSTITUTE('連結実質赤字比率に係る赤字・黒字の構成分析'!G$40,"▲","-")),2)),NA())</f>
        <v>4.e-002</v>
      </c>
      <c r="F30" s="1032" t="e">
        <f>IF(ROUND(VALUE(SUBSTITUTE('連結実質赤字比率に係る赤字・黒字の構成分析'!H$40,"▲","-")),2)&lt;0,ABS(ROUND(VALUE(SUBSTITUTE('連結実質赤字比率に係る赤字・黒字の構成分析'!H$40,"▲","-")),2)),NA())</f>
        <v>#N/A</v>
      </c>
      <c r="G30" s="1032">
        <f>IF(ROUND(VALUE(SUBSTITUTE('連結実質赤字比率に係る赤字・黒字の構成分析'!H$40,"▲","-")),2)&gt;=0,ABS(ROUND(VALUE(SUBSTITUTE('連結実質赤字比率に係る赤字・黒字の構成分析'!H$40,"▲","-")),2)),NA())</f>
        <v>4.e-002</v>
      </c>
      <c r="H30" s="1032" t="e">
        <f>IF(ROUND(VALUE(SUBSTITUTE('連結実質赤字比率に係る赤字・黒字の構成分析'!I$40,"▲","-")),2)&lt;0,ABS(ROUND(VALUE(SUBSTITUTE('連結実質赤字比率に係る赤字・黒字の構成分析'!I$40,"▲","-")),2)),NA())</f>
        <v>#N/A</v>
      </c>
      <c r="I30" s="1032">
        <f>IF(ROUND(VALUE(SUBSTITUTE('連結実質赤字比率に係る赤字・黒字の構成分析'!I$40,"▲","-")),2)&gt;=0,ABS(ROUND(VALUE(SUBSTITUTE('連結実質赤字比率に係る赤字・黒字の構成分析'!I$40,"▲","-")),2)),NA())</f>
        <v>8.e-002</v>
      </c>
      <c r="J30" s="1032" t="e">
        <f>IF(ROUND(VALUE(SUBSTITUTE('連結実質赤字比率に係る赤字・黒字の構成分析'!J$40,"▲","-")),2)&lt;0,ABS(ROUND(VALUE(SUBSTITUTE('連結実質赤字比率に係る赤字・黒字の構成分析'!J$40,"▲","-")),2)),NA())</f>
        <v>#N/A</v>
      </c>
      <c r="K30" s="1032">
        <f>IF(ROUND(VALUE(SUBSTITUTE('連結実質赤字比率に係る赤字・黒字の構成分析'!J$40,"▲","-")),2)&gt;=0,ABS(ROUND(VALUE(SUBSTITUTE('連結実質赤字比率に係る赤字・黒字の構成分析'!J$40,"▲","-")),2)),NA())</f>
        <v>0.11</v>
      </c>
    </row>
    <row r="31" spans="1:11">
      <c r="A31" s="1032" t="str">
        <f>IF('連結実質赤字比率に係る赤字・黒字の構成分析'!C$39="",NA(),'連結実質赤字比率に係る赤字・黒字の構成分析'!C$39)</f>
        <v>国民健康保険特別会計</v>
      </c>
      <c r="B31" s="1032" t="e">
        <f>IF(ROUND(VALUE(SUBSTITUTE('連結実質赤字比率に係る赤字・黒字の構成分析'!F$39,"▲","-")),2)&lt;0,ABS(ROUND(VALUE(SUBSTITUTE('連結実質赤字比率に係る赤字・黒字の構成分析'!F$39,"▲","-")),2)),NA())</f>
        <v>#N/A</v>
      </c>
      <c r="C31" s="1032">
        <f>IF(ROUND(VALUE(SUBSTITUTE('連結実質赤字比率に係る赤字・黒字の構成分析'!F$39,"▲","-")),2)&gt;=0,ABS(ROUND(VALUE(SUBSTITUTE('連結実質赤字比率に係る赤字・黒字の構成分析'!F$39,"▲","-")),2)),NA())</f>
        <v>1.44</v>
      </c>
      <c r="D31" s="1032" t="e">
        <f>IF(ROUND(VALUE(SUBSTITUTE('連結実質赤字比率に係る赤字・黒字の構成分析'!G$39,"▲","-")),2)&lt;0,ABS(ROUND(VALUE(SUBSTITUTE('連結実質赤字比率に係る赤字・黒字の構成分析'!G$39,"▲","-")),2)),NA())</f>
        <v>#N/A</v>
      </c>
      <c r="E31" s="1032">
        <f>IF(ROUND(VALUE(SUBSTITUTE('連結実質赤字比率に係る赤字・黒字の構成分析'!G$39,"▲","-")),2)&gt;=0,ABS(ROUND(VALUE(SUBSTITUTE('連結実質赤字比率に係る赤字・黒字の構成分析'!G$39,"▲","-")),2)),NA())</f>
        <v>1.1200000000000001</v>
      </c>
      <c r="F31" s="1032" t="e">
        <f>IF(ROUND(VALUE(SUBSTITUTE('連結実質赤字比率に係る赤字・黒字の構成分析'!H$39,"▲","-")),2)&lt;0,ABS(ROUND(VALUE(SUBSTITUTE('連結実質赤字比率に係る赤字・黒字の構成分析'!H$39,"▲","-")),2)),NA())</f>
        <v>#N/A</v>
      </c>
      <c r="G31" s="1032">
        <f>IF(ROUND(VALUE(SUBSTITUTE('連結実質赤字比率に係る赤字・黒字の構成分析'!H$39,"▲","-")),2)&gt;=0,ABS(ROUND(VALUE(SUBSTITUTE('連結実質赤字比率に係る赤字・黒字の構成分析'!H$39,"▲","-")),2)),NA())</f>
        <v>0.85</v>
      </c>
      <c r="H31" s="1032" t="e">
        <f>IF(ROUND(VALUE(SUBSTITUTE('連結実質赤字比率に係る赤字・黒字の構成分析'!I$39,"▲","-")),2)&lt;0,ABS(ROUND(VALUE(SUBSTITUTE('連結実質赤字比率に係る赤字・黒字の構成分析'!I$39,"▲","-")),2)),NA())</f>
        <v>#N/A</v>
      </c>
      <c r="I31" s="1032">
        <f>IF(ROUND(VALUE(SUBSTITUTE('連結実質赤字比率に係る赤字・黒字の構成分析'!I$39,"▲","-")),2)&gt;=0,ABS(ROUND(VALUE(SUBSTITUTE('連結実質赤字比率に係る赤字・黒字の構成分析'!I$39,"▲","-")),2)),NA())</f>
        <v>0.65</v>
      </c>
      <c r="J31" s="1032" t="e">
        <f>IF(ROUND(VALUE(SUBSTITUTE('連結実質赤字比率に係る赤字・黒字の構成分析'!J$39,"▲","-")),2)&lt;0,ABS(ROUND(VALUE(SUBSTITUTE('連結実質赤字比率に係る赤字・黒字の構成分析'!J$39,"▲","-")),2)),NA())</f>
        <v>#N/A</v>
      </c>
      <c r="K31" s="1032">
        <f>IF(ROUND(VALUE(SUBSTITUTE('連結実質赤字比率に係る赤字・黒字の構成分析'!J$39,"▲","-")),2)&gt;=0,ABS(ROUND(VALUE(SUBSTITUTE('連結実質赤字比率に係る赤字・黒字の構成分析'!J$39,"▲","-")),2)),NA())</f>
        <v>0.49</v>
      </c>
    </row>
    <row r="32" spans="1:11">
      <c r="A32" s="1032" t="str">
        <f>IF('連結実質赤字比率に係る赤字・黒字の構成分析'!C$38="",NA(),'連結実質赤字比率に係る赤字・黒字の構成分析'!C$38)</f>
        <v>介護保険特別会計</v>
      </c>
      <c r="B32" s="1032" t="e">
        <f>IF(ROUND(VALUE(SUBSTITUTE('連結実質赤字比率に係る赤字・黒字の構成分析'!F$38,"▲","-")),2)&lt;0,ABS(ROUND(VALUE(SUBSTITUTE('連結実質赤字比率に係る赤字・黒字の構成分析'!F$38,"▲","-")),2)),NA())</f>
        <v>#N/A</v>
      </c>
      <c r="C32" s="1032">
        <f>IF(ROUND(VALUE(SUBSTITUTE('連結実質赤字比率に係る赤字・黒字の構成分析'!F$38,"▲","-")),2)&gt;=0,ABS(ROUND(VALUE(SUBSTITUTE('連結実質赤字比率に係る赤字・黒字の構成分析'!F$38,"▲","-")),2)),NA())</f>
        <v>0.69</v>
      </c>
      <c r="D32" s="1032" t="e">
        <f>IF(ROUND(VALUE(SUBSTITUTE('連結実質赤字比率に係る赤字・黒字の構成分析'!G$38,"▲","-")),2)&lt;0,ABS(ROUND(VALUE(SUBSTITUTE('連結実質赤字比率に係る赤字・黒字の構成分析'!G$38,"▲","-")),2)),NA())</f>
        <v>#N/A</v>
      </c>
      <c r="E32" s="1032">
        <f>IF(ROUND(VALUE(SUBSTITUTE('連結実質赤字比率に係る赤字・黒字の構成分析'!G$38,"▲","-")),2)&gt;=0,ABS(ROUND(VALUE(SUBSTITUTE('連結実質赤字比率に係る赤字・黒字の構成分析'!G$38,"▲","-")),2)),NA())</f>
        <v>1.21</v>
      </c>
      <c r="F32" s="1032" t="e">
        <f>IF(ROUND(VALUE(SUBSTITUTE('連結実質赤字比率に係る赤字・黒字の構成分析'!H$38,"▲","-")),2)&lt;0,ABS(ROUND(VALUE(SUBSTITUTE('連結実質赤字比率に係る赤字・黒字の構成分析'!H$38,"▲","-")),2)),NA())</f>
        <v>#N/A</v>
      </c>
      <c r="G32" s="1032">
        <f>IF(ROUND(VALUE(SUBSTITUTE('連結実質赤字比率に係る赤字・黒字の構成分析'!H$38,"▲","-")),2)&gt;=0,ABS(ROUND(VALUE(SUBSTITUTE('連結実質赤字比率に係る赤字・黒字の構成分析'!H$38,"▲","-")),2)),NA())</f>
        <v>1.99</v>
      </c>
      <c r="H32" s="1032" t="e">
        <f>IF(ROUND(VALUE(SUBSTITUTE('連結実質赤字比率に係る赤字・黒字の構成分析'!I$38,"▲","-")),2)&lt;0,ABS(ROUND(VALUE(SUBSTITUTE('連結実質赤字比率に係る赤字・黒字の構成分析'!I$38,"▲","-")),2)),NA())</f>
        <v>#N/A</v>
      </c>
      <c r="I32" s="1032">
        <f>IF(ROUND(VALUE(SUBSTITUTE('連結実質赤字比率に係る赤字・黒字の構成分析'!I$38,"▲","-")),2)&gt;=0,ABS(ROUND(VALUE(SUBSTITUTE('連結実質赤字比率に係る赤字・黒字の構成分析'!I$38,"▲","-")),2)),NA())</f>
        <v>1.7</v>
      </c>
      <c r="J32" s="1032" t="e">
        <f>IF(ROUND(VALUE(SUBSTITUTE('連結実質赤字比率に係る赤字・黒字の構成分析'!J$38,"▲","-")),2)&lt;0,ABS(ROUND(VALUE(SUBSTITUTE('連結実質赤字比率に係る赤字・黒字の構成分析'!J$38,"▲","-")),2)),NA())</f>
        <v>#N/A</v>
      </c>
      <c r="K32" s="1032">
        <f>IF(ROUND(VALUE(SUBSTITUTE('連結実質赤字比率に係る赤字・黒字の構成分析'!J$38,"▲","-")),2)&gt;=0,ABS(ROUND(VALUE(SUBSTITUTE('連結実質赤字比率に係る赤字・黒字の構成分析'!J$38,"▲","-")),2)),NA())</f>
        <v>1.45</v>
      </c>
    </row>
    <row r="33" spans="1:16">
      <c r="A33" s="1032" t="str">
        <f>IF('連結実質赤字比率に係る赤字・黒字の構成分析'!C$37="",NA(),'連結実質赤字比率に係る赤字・黒字の構成分析'!C$37)</f>
        <v>栃木インター西産業団地特別会計</v>
      </c>
      <c r="B33" s="1032" t="e">
        <f>IF(ROUND(VALUE(SUBSTITUTE('連結実質赤字比率に係る赤字・黒字の構成分析'!F$37,"▲","-")),2)&lt;0,ABS(ROUND(VALUE(SUBSTITUTE('連結実質赤字比率に係る赤字・黒字の構成分析'!F$37,"▲","-")),2)),NA())</f>
        <v>#VALUE!</v>
      </c>
      <c r="C33" s="1032" t="e">
        <f>IF(ROUND(VALUE(SUBSTITUTE('連結実質赤字比率に係る赤字・黒字の構成分析'!F$37,"▲","-")),2)&gt;=0,ABS(ROUND(VALUE(SUBSTITUTE('連結実質赤字比率に係る赤字・黒字の構成分析'!F$37,"▲","-")),2)),NA())</f>
        <v>#VALUE!</v>
      </c>
      <c r="D33" s="1032" t="e">
        <f>IF(ROUND(VALUE(SUBSTITUTE('連結実質赤字比率に係る赤字・黒字の構成分析'!G$37,"▲","-")),2)&lt;0,ABS(ROUND(VALUE(SUBSTITUTE('連結実質赤字比率に係る赤字・黒字の構成分析'!G$37,"▲","-")),2)),NA())</f>
        <v>#N/A</v>
      </c>
      <c r="E33" s="1032">
        <f>IF(ROUND(VALUE(SUBSTITUTE('連結実質赤字比率に係る赤字・黒字の構成分析'!G$37,"▲","-")),2)&gt;=0,ABS(ROUND(VALUE(SUBSTITUTE('連結実質赤字比率に係る赤字・黒字の構成分析'!G$37,"▲","-")),2)),NA())</f>
        <v>0</v>
      </c>
      <c r="F33" s="1032" t="e">
        <f>IF(ROUND(VALUE(SUBSTITUTE('連結実質赤字比率に係る赤字・黒字の構成分析'!H$37,"▲","-")),2)&lt;0,ABS(ROUND(VALUE(SUBSTITUTE('連結実質赤字比率に係る赤字・黒字の構成分析'!H$37,"▲","-")),2)),NA())</f>
        <v>#N/A</v>
      </c>
      <c r="G33" s="1032">
        <f>IF(ROUND(VALUE(SUBSTITUTE('連結実質赤字比率に係る赤字・黒字の構成分析'!H$37,"▲","-")),2)&gt;=0,ABS(ROUND(VALUE(SUBSTITUTE('連結実質赤字比率に係る赤字・黒字の構成分析'!H$37,"▲","-")),2)),NA())</f>
        <v>0</v>
      </c>
      <c r="H33" s="1032" t="e">
        <f>IF(ROUND(VALUE(SUBSTITUTE('連結実質赤字比率に係る赤字・黒字の構成分析'!I$37,"▲","-")),2)&lt;0,ABS(ROUND(VALUE(SUBSTITUTE('連結実質赤字比率に係る赤字・黒字の構成分析'!I$37,"▲","-")),2)),NA())</f>
        <v>#N/A</v>
      </c>
      <c r="I33" s="1032">
        <f>IF(ROUND(VALUE(SUBSTITUTE('連結実質赤字比率に係る赤字・黒字の構成分析'!I$37,"▲","-")),2)&gt;=0,ABS(ROUND(VALUE(SUBSTITUTE('連結実質赤字比率に係る赤字・黒字の構成分析'!I$37,"▲","-")),2)),NA())</f>
        <v>0</v>
      </c>
      <c r="J33" s="1032" t="e">
        <f>IF(ROUND(VALUE(SUBSTITUTE('連結実質赤字比率に係る赤字・黒字の構成分析'!J$37,"▲","-")),2)&lt;0,ABS(ROUND(VALUE(SUBSTITUTE('連結実質赤字比率に係る赤字・黒字の構成分析'!J$37,"▲","-")),2)),NA())</f>
        <v>#N/A</v>
      </c>
      <c r="K33" s="1032">
        <f>IF(ROUND(VALUE(SUBSTITUTE('連結実質赤字比率に係る赤字・黒字の構成分析'!J$37,"▲","-")),2)&gt;=0,ABS(ROUND(VALUE(SUBSTITUTE('連結実質赤字比率に係る赤字・黒字の構成分析'!J$37,"▲","-")),2)),NA())</f>
        <v>1.7</v>
      </c>
    </row>
    <row r="34" spans="1:16">
      <c r="A34" s="1032" t="str">
        <f>IF('連結実質赤字比率に係る赤字・黒字の構成分析'!C$36="",NA(),'連結実質赤字比率に係る赤字・黒字の構成分析'!C$36)</f>
        <v>下水道事業会計</v>
      </c>
      <c r="B34" s="1032" t="e">
        <f>IF(ROUND(VALUE(SUBSTITUTE('連結実質赤字比率に係る赤字・黒字の構成分析'!F$36,"▲","-")),2)&lt;0,ABS(ROUND(VALUE(SUBSTITUTE('連結実質赤字比率に係る赤字・黒字の構成分析'!F$36,"▲","-")),2)),NA())</f>
        <v>#N/A</v>
      </c>
      <c r="C34" s="1032">
        <f>IF(ROUND(VALUE(SUBSTITUTE('連結実質赤字比率に係る赤字・黒字の構成分析'!F$36,"▲","-")),2)&gt;=0,ABS(ROUND(VALUE(SUBSTITUTE('連結実質赤字比率に係る赤字・黒字の構成分析'!F$36,"▲","-")),2)),NA())</f>
        <v>3.07</v>
      </c>
      <c r="D34" s="1032" t="e">
        <f>IF(ROUND(VALUE(SUBSTITUTE('連結実質赤字比率に係る赤字・黒字の構成分析'!G$36,"▲","-")),2)&lt;0,ABS(ROUND(VALUE(SUBSTITUTE('連結実質赤字比率に係る赤字・黒字の構成分析'!G$36,"▲","-")),2)),NA())</f>
        <v>#N/A</v>
      </c>
      <c r="E34" s="1032">
        <f>IF(ROUND(VALUE(SUBSTITUTE('連結実質赤字比率に係る赤字・黒字の構成分析'!G$36,"▲","-")),2)&gt;=0,ABS(ROUND(VALUE(SUBSTITUTE('連結実質赤字比率に係る赤字・黒字の構成分析'!G$36,"▲","-")),2)),NA())</f>
        <v>2.64</v>
      </c>
      <c r="F34" s="1032" t="e">
        <f>IF(ROUND(VALUE(SUBSTITUTE('連結実質赤字比率に係る赤字・黒字の構成分析'!H$36,"▲","-")),2)&lt;0,ABS(ROUND(VALUE(SUBSTITUTE('連結実質赤字比率に係る赤字・黒字の構成分析'!H$36,"▲","-")),2)),NA())</f>
        <v>#N/A</v>
      </c>
      <c r="G34" s="1032">
        <f>IF(ROUND(VALUE(SUBSTITUTE('連結実質赤字比率に係る赤字・黒字の構成分析'!H$36,"▲","-")),2)&gt;=0,ABS(ROUND(VALUE(SUBSTITUTE('連結実質赤字比率に係る赤字・黒字の構成分析'!H$36,"▲","-")),2)),NA())</f>
        <v>2.71</v>
      </c>
      <c r="H34" s="1032" t="e">
        <f>IF(ROUND(VALUE(SUBSTITUTE('連結実質赤字比率に係る赤字・黒字の構成分析'!I$36,"▲","-")),2)&lt;0,ABS(ROUND(VALUE(SUBSTITUTE('連結実質赤字比率に係る赤字・黒字の構成分析'!I$36,"▲","-")),2)),NA())</f>
        <v>#N/A</v>
      </c>
      <c r="I34" s="1032">
        <f>IF(ROUND(VALUE(SUBSTITUTE('連結実質赤字比率に係る赤字・黒字の構成分析'!I$36,"▲","-")),2)&gt;=0,ABS(ROUND(VALUE(SUBSTITUTE('連結実質赤字比率に係る赤字・黒字の構成分析'!I$36,"▲","-")),2)),NA())</f>
        <v>2.63</v>
      </c>
      <c r="J34" s="1032" t="e">
        <f>IF(ROUND(VALUE(SUBSTITUTE('連結実質赤字比率に係る赤字・黒字の構成分析'!J$36,"▲","-")),2)&lt;0,ABS(ROUND(VALUE(SUBSTITUTE('連結実質赤字比率に係る赤字・黒字の構成分析'!J$36,"▲","-")),2)),NA())</f>
        <v>#N/A</v>
      </c>
      <c r="K34" s="1032">
        <f>IF(ROUND(VALUE(SUBSTITUTE('連結実質赤字比率に係る赤字・黒字の構成分析'!J$36,"▲","-")),2)&gt;=0,ABS(ROUND(VALUE(SUBSTITUTE('連結実質赤字比率に係る赤字・黒字の構成分析'!J$36,"▲","-")),2)),NA())</f>
        <v>2.66</v>
      </c>
    </row>
    <row r="35" spans="1:16">
      <c r="A35" s="1032" t="str">
        <f>IF('連結実質赤字比率に係る赤字・黒字の構成分析'!C$35="",NA(),'連結実質赤字比率に係る赤字・黒字の構成分析'!C$35)</f>
        <v>水道事業会計</v>
      </c>
      <c r="B35" s="1032" t="e">
        <f>IF(ROUND(VALUE(SUBSTITUTE('連結実質赤字比率に係る赤字・黒字の構成分析'!F$35,"▲","-")),2)&lt;0,ABS(ROUND(VALUE(SUBSTITUTE('連結実質赤字比率に係る赤字・黒字の構成分析'!F$35,"▲","-")),2)),NA())</f>
        <v>#N/A</v>
      </c>
      <c r="C35" s="1032">
        <f>IF(ROUND(VALUE(SUBSTITUTE('連結実質赤字比率に係る赤字・黒字の構成分析'!F$35,"▲","-")),2)&gt;=0,ABS(ROUND(VALUE(SUBSTITUTE('連結実質赤字比率に係る赤字・黒字の構成分析'!F$35,"▲","-")),2)),NA())</f>
        <v>6.74</v>
      </c>
      <c r="D35" s="1032" t="e">
        <f>IF(ROUND(VALUE(SUBSTITUTE('連結実質赤字比率に係る赤字・黒字の構成分析'!G$35,"▲","-")),2)&lt;0,ABS(ROUND(VALUE(SUBSTITUTE('連結実質赤字比率に係る赤字・黒字の構成分析'!G$35,"▲","-")),2)),NA())</f>
        <v>#N/A</v>
      </c>
      <c r="E35" s="1032">
        <f>IF(ROUND(VALUE(SUBSTITUTE('連結実質赤字比率に係る赤字・黒字の構成分析'!G$35,"▲","-")),2)&gt;=0,ABS(ROUND(VALUE(SUBSTITUTE('連結実質赤字比率に係る赤字・黒字の構成分析'!G$35,"▲","-")),2)),NA())</f>
        <v>5.84</v>
      </c>
      <c r="F35" s="1032" t="e">
        <f>IF(ROUND(VALUE(SUBSTITUTE('連結実質赤字比率に係る赤字・黒字の構成分析'!H$35,"▲","-")),2)&lt;0,ABS(ROUND(VALUE(SUBSTITUTE('連結実質赤字比率に係る赤字・黒字の構成分析'!H$35,"▲","-")),2)),NA())</f>
        <v>#N/A</v>
      </c>
      <c r="G35" s="1032">
        <f>IF(ROUND(VALUE(SUBSTITUTE('連結実質赤字比率に係る赤字・黒字の構成分析'!H$35,"▲","-")),2)&gt;=0,ABS(ROUND(VALUE(SUBSTITUTE('連結実質赤字比率に係る赤字・黒字の構成分析'!H$35,"▲","-")),2)),NA())</f>
        <v>5.99</v>
      </c>
      <c r="H35" s="1032" t="e">
        <f>IF(ROUND(VALUE(SUBSTITUTE('連結実質赤字比率に係る赤字・黒字の構成分析'!I$35,"▲","-")),2)&lt;0,ABS(ROUND(VALUE(SUBSTITUTE('連結実質赤字比率に係る赤字・黒字の構成分析'!I$35,"▲","-")),2)),NA())</f>
        <v>#N/A</v>
      </c>
      <c r="I35" s="1032">
        <f>IF(ROUND(VALUE(SUBSTITUTE('連結実質赤字比率に係る赤字・黒字の構成分析'!I$35,"▲","-")),2)&gt;=0,ABS(ROUND(VALUE(SUBSTITUTE('連結実質赤字比率に係る赤字・黒字の構成分析'!I$35,"▲","-")),2)),NA())</f>
        <v>5.5</v>
      </c>
      <c r="J35" s="1032" t="e">
        <f>IF(ROUND(VALUE(SUBSTITUTE('連結実質赤字比率に係る赤字・黒字の構成分析'!J$35,"▲","-")),2)&lt;0,ABS(ROUND(VALUE(SUBSTITUTE('連結実質赤字比率に係る赤字・黒字の構成分析'!J$35,"▲","-")),2)),NA())</f>
        <v>#N/A</v>
      </c>
      <c r="K35" s="1032">
        <f>IF(ROUND(VALUE(SUBSTITUTE('連結実質赤字比率に係る赤字・黒字の構成分析'!J$35,"▲","-")),2)&gt;=0,ABS(ROUND(VALUE(SUBSTITUTE('連結実質赤字比率に係る赤字・黒字の構成分析'!J$35,"▲","-")),2)),NA())</f>
        <v>6.7</v>
      </c>
    </row>
    <row r="36" spans="1:16">
      <c r="A36" s="1032" t="str">
        <f>IF('連結実質赤字比率に係る赤字・黒字の構成分析'!C$34="",NA(),'連結実質赤字比率に係る赤字・黒字の構成分析'!C$34)</f>
        <v>一般会計</v>
      </c>
      <c r="B36" s="1032" t="e">
        <f>IF(ROUND(VALUE(SUBSTITUTE('連結実質赤字比率に係る赤字・黒字の構成分析'!F$34,"▲","-")),2)&lt;0,ABS(ROUND(VALUE(SUBSTITUTE('連結実質赤字比率に係る赤字・黒字の構成分析'!F$34,"▲","-")),2)),NA())</f>
        <v>#N/A</v>
      </c>
      <c r="C36" s="1032">
        <f>IF(ROUND(VALUE(SUBSTITUTE('連結実質赤字比率に係る赤字・黒字の構成分析'!F$34,"▲","-")),2)&gt;=0,ABS(ROUND(VALUE(SUBSTITUTE('連結実質赤字比率に係る赤字・黒字の構成分析'!F$34,"▲","-")),2)),NA())</f>
        <v>12.72</v>
      </c>
      <c r="D36" s="1032" t="e">
        <f>IF(ROUND(VALUE(SUBSTITUTE('連結実質赤字比率に係る赤字・黒字の構成分析'!G$34,"▲","-")),2)&lt;0,ABS(ROUND(VALUE(SUBSTITUTE('連結実質赤字比率に係る赤字・黒字の構成分析'!G$34,"▲","-")),2)),NA())</f>
        <v>#N/A</v>
      </c>
      <c r="E36" s="1032">
        <f>IF(ROUND(VALUE(SUBSTITUTE('連結実質赤字比率に係る赤字・黒字の構成分析'!G$34,"▲","-")),2)&gt;=0,ABS(ROUND(VALUE(SUBSTITUTE('連結実質赤字比率に係る赤字・黒字の構成分析'!G$34,"▲","-")),2)),NA())</f>
        <v>9.4700000000000006</v>
      </c>
      <c r="F36" s="1032" t="e">
        <f>IF(ROUND(VALUE(SUBSTITUTE('連結実質赤字比率に係る赤字・黒字の構成分析'!H$34,"▲","-")),2)&lt;0,ABS(ROUND(VALUE(SUBSTITUTE('連結実質赤字比率に係る赤字・黒字の構成分析'!H$34,"▲","-")),2)),NA())</f>
        <v>#N/A</v>
      </c>
      <c r="G36" s="1032">
        <f>IF(ROUND(VALUE(SUBSTITUTE('連結実質赤字比率に係る赤字・黒字の構成分析'!H$34,"▲","-")),2)&gt;=0,ABS(ROUND(VALUE(SUBSTITUTE('連結実質赤字比率に係る赤字・黒字の構成分析'!H$34,"▲","-")),2)),NA())</f>
        <v>11.5</v>
      </c>
      <c r="H36" s="1032" t="e">
        <f>IF(ROUND(VALUE(SUBSTITUTE('連結実質赤字比率に係る赤字・黒字の構成分析'!I$34,"▲","-")),2)&lt;0,ABS(ROUND(VALUE(SUBSTITUTE('連結実質赤字比率に係る赤字・黒字の構成分析'!I$34,"▲","-")),2)),NA())</f>
        <v>#N/A</v>
      </c>
      <c r="I36" s="1032">
        <f>IF(ROUND(VALUE(SUBSTITUTE('連結実質赤字比率に係る赤字・黒字の構成分析'!I$34,"▲","-")),2)&gt;=0,ABS(ROUND(VALUE(SUBSTITUTE('連結実質赤字比率に係る赤字・黒字の構成分析'!I$34,"▲","-")),2)),NA())</f>
        <v>8.1199999999999992</v>
      </c>
      <c r="J36" s="1032" t="e">
        <f>IF(ROUND(VALUE(SUBSTITUTE('連結実質赤字比率に係る赤字・黒字の構成分析'!J$34,"▲","-")),2)&lt;0,ABS(ROUND(VALUE(SUBSTITUTE('連結実質赤字比率に係る赤字・黒字の構成分析'!J$34,"▲","-")),2)),NA())</f>
        <v>#N/A</v>
      </c>
      <c r="K36" s="1032">
        <f>IF(ROUND(VALUE(SUBSTITUTE('連結実質赤字比率に係る赤字・黒字の構成分析'!J$34,"▲","-")),2)&gt;=0,ABS(ROUND(VALUE(SUBSTITUTE('連結実質赤字比率に係る赤字・黒字の構成分析'!J$34,"▲","-")),2)),NA())</f>
        <v>8.9700000000000006</v>
      </c>
    </row>
    <row r="39" spans="1:16">
      <c r="A39" s="1030" t="s">
        <v>14</v>
      </c>
    </row>
    <row r="40" spans="1:16">
      <c r="A40" s="1033"/>
      <c r="B40" s="1033" t="str">
        <f>'実質公債費比率（分子）の構造'!K$44</f>
        <v>R02</v>
      </c>
      <c r="C40" s="1033"/>
      <c r="D40" s="1033"/>
      <c r="E40" s="1033" t="str">
        <f>'実質公債費比率（分子）の構造'!L$44</f>
        <v>R03</v>
      </c>
      <c r="F40" s="1033"/>
      <c r="G40" s="1033"/>
      <c r="H40" s="1033" t="str">
        <f>'実質公債費比率（分子）の構造'!M$44</f>
        <v>R04</v>
      </c>
      <c r="I40" s="1033"/>
      <c r="J40" s="1033"/>
      <c r="K40" s="1033" t="str">
        <f>'実質公債費比率（分子）の構造'!N$44</f>
        <v>R05</v>
      </c>
      <c r="L40" s="1033"/>
      <c r="M40" s="1033"/>
      <c r="N40" s="1033" t="str">
        <f>'実質公債費比率（分子）の構造'!O$44</f>
        <v>R06</v>
      </c>
      <c r="O40" s="1033"/>
      <c r="P40" s="1033"/>
    </row>
    <row r="41" spans="1:16">
      <c r="A41" s="1033"/>
      <c r="B41" s="1033" t="s">
        <v>112</v>
      </c>
      <c r="C41" s="1033"/>
      <c r="D41" s="1033" t="s">
        <v>114</v>
      </c>
      <c r="E41" s="1033" t="s">
        <v>112</v>
      </c>
      <c r="F41" s="1033"/>
      <c r="G41" s="1033" t="s">
        <v>114</v>
      </c>
      <c r="H41" s="1033" t="s">
        <v>112</v>
      </c>
      <c r="I41" s="1033"/>
      <c r="J41" s="1033" t="s">
        <v>114</v>
      </c>
      <c r="K41" s="1033" t="s">
        <v>112</v>
      </c>
      <c r="L41" s="1033"/>
      <c r="M41" s="1033" t="s">
        <v>114</v>
      </c>
      <c r="N41" s="1033" t="s">
        <v>112</v>
      </c>
      <c r="O41" s="1033"/>
      <c r="P41" s="1033" t="s">
        <v>114</v>
      </c>
    </row>
    <row r="42" spans="1:16">
      <c r="A42" s="1033" t="s">
        <v>115</v>
      </c>
      <c r="B42" s="1033"/>
      <c r="C42" s="1033"/>
      <c r="D42" s="1033">
        <f>'実質公債費比率（分子）の構造'!K$52</f>
        <v>5517</v>
      </c>
      <c r="E42" s="1033"/>
      <c r="F42" s="1033"/>
      <c r="G42" s="1033">
        <f>'実質公債費比率（分子）の構造'!L$52</f>
        <v>5513</v>
      </c>
      <c r="H42" s="1033"/>
      <c r="I42" s="1033"/>
      <c r="J42" s="1033">
        <f>'実質公債費比率（分子）の構造'!M$52</f>
        <v>5614</v>
      </c>
      <c r="K42" s="1033"/>
      <c r="L42" s="1033"/>
      <c r="M42" s="1033">
        <f>'実質公債費比率（分子）の構造'!N$52</f>
        <v>5461</v>
      </c>
      <c r="N42" s="1033"/>
      <c r="O42" s="1033"/>
      <c r="P42" s="1033">
        <f>'実質公債費比率（分子）の構造'!O$52</f>
        <v>5400</v>
      </c>
    </row>
    <row r="43" spans="1:16">
      <c r="A43" s="1033" t="s">
        <v>44</v>
      </c>
      <c r="B43" s="1033">
        <f>'実質公債費比率（分子）の構造'!K$51</f>
        <v>0</v>
      </c>
      <c r="C43" s="1033"/>
      <c r="D43" s="1033"/>
      <c r="E43" s="1033">
        <f>'実質公債費比率（分子）の構造'!L$51</f>
        <v>0</v>
      </c>
      <c r="F43" s="1033"/>
      <c r="G43" s="1033"/>
      <c r="H43" s="1033">
        <f>'実質公債費比率（分子）の構造'!M$51</f>
        <v>0</v>
      </c>
      <c r="I43" s="1033"/>
      <c r="J43" s="1033"/>
      <c r="K43" s="1033">
        <f>'実質公債費比率（分子）の構造'!N$51</f>
        <v>0</v>
      </c>
      <c r="L43" s="1033"/>
      <c r="M43" s="1033"/>
      <c r="N43" s="1033" t="str">
        <f>'実質公債費比率（分子）の構造'!O$51</f>
        <v>-</v>
      </c>
      <c r="O43" s="1033"/>
      <c r="P43" s="1033"/>
    </row>
    <row r="44" spans="1:16">
      <c r="A44" s="1033" t="s">
        <v>42</v>
      </c>
      <c r="B44" s="1033">
        <f>'実質公債費比率（分子）の構造'!K$50</f>
        <v>0</v>
      </c>
      <c r="C44" s="1033"/>
      <c r="D44" s="1033"/>
      <c r="E44" s="1033">
        <f>'実質公債費比率（分子）の構造'!L$50</f>
        <v>0</v>
      </c>
      <c r="F44" s="1033"/>
      <c r="G44" s="1033"/>
      <c r="H44" s="1033">
        <f>'実質公債費比率（分子）の構造'!M$50</f>
        <v>0</v>
      </c>
      <c r="I44" s="1033"/>
      <c r="J44" s="1033"/>
      <c r="K44" s="1033">
        <f>'実質公債費比率（分子）の構造'!N$50</f>
        <v>351</v>
      </c>
      <c r="L44" s="1033"/>
      <c r="M44" s="1033"/>
      <c r="N44" s="1033">
        <f>'実質公債費比率（分子）の構造'!O$50</f>
        <v>45</v>
      </c>
      <c r="O44" s="1033"/>
      <c r="P44" s="1033"/>
    </row>
    <row r="45" spans="1:16">
      <c r="A45" s="1033" t="s">
        <v>0</v>
      </c>
      <c r="B45" s="1033">
        <f>'実質公債費比率（分子）の構造'!K$49</f>
        <v>20</v>
      </c>
      <c r="C45" s="1033"/>
      <c r="D45" s="1033"/>
      <c r="E45" s="1033">
        <f>'実質公債費比率（分子）の構造'!L$49</f>
        <v>19</v>
      </c>
      <c r="F45" s="1033"/>
      <c r="G45" s="1033"/>
      <c r="H45" s="1033">
        <f>'実質公債費比率（分子）の構造'!M$49</f>
        <v>19</v>
      </c>
      <c r="I45" s="1033"/>
      <c r="J45" s="1033"/>
      <c r="K45" s="1033" t="str">
        <f>'実質公債費比率（分子）の構造'!N$49</f>
        <v>-</v>
      </c>
      <c r="L45" s="1033"/>
      <c r="M45" s="1033"/>
      <c r="N45" s="1033" t="str">
        <f>'実質公債費比率（分子）の構造'!O$49</f>
        <v>-</v>
      </c>
      <c r="O45" s="1033"/>
      <c r="P45" s="1033"/>
    </row>
    <row r="46" spans="1:16">
      <c r="A46" s="1033" t="s">
        <v>37</v>
      </c>
      <c r="B46" s="1033">
        <f>'実質公債費比率（分子）の構造'!K$48</f>
        <v>1751</v>
      </c>
      <c r="C46" s="1033"/>
      <c r="D46" s="1033"/>
      <c r="E46" s="1033">
        <f>'実質公債費比率（分子）の構造'!L$48</f>
        <v>1490</v>
      </c>
      <c r="F46" s="1033"/>
      <c r="G46" s="1033"/>
      <c r="H46" s="1033">
        <f>'実質公債費比率（分子）の構造'!M$48</f>
        <v>1472</v>
      </c>
      <c r="I46" s="1033"/>
      <c r="J46" s="1033"/>
      <c r="K46" s="1033">
        <f>'実質公債費比率（分子）の構造'!N$48</f>
        <v>1721</v>
      </c>
      <c r="L46" s="1033"/>
      <c r="M46" s="1033"/>
      <c r="N46" s="1033">
        <f>'実質公債費比率（分子）の構造'!O$48</f>
        <v>1648</v>
      </c>
      <c r="O46" s="1033"/>
      <c r="P46" s="1033"/>
    </row>
    <row r="47" spans="1:16">
      <c r="A47" s="1033" t="s">
        <v>34</v>
      </c>
      <c r="B47" s="1033" t="str">
        <f>'実質公債費比率（分子）の構造'!K$47</f>
        <v>-</v>
      </c>
      <c r="C47" s="1033"/>
      <c r="D47" s="1033"/>
      <c r="E47" s="1033" t="str">
        <f>'実質公債費比率（分子）の構造'!L$47</f>
        <v>-</v>
      </c>
      <c r="F47" s="1033"/>
      <c r="G47" s="1033"/>
      <c r="H47" s="1033" t="str">
        <f>'実質公債費比率（分子）の構造'!M$47</f>
        <v>-</v>
      </c>
      <c r="I47" s="1033"/>
      <c r="J47" s="1033"/>
      <c r="K47" s="1033" t="str">
        <f>'実質公債費比率（分子）の構造'!N$47</f>
        <v>-</v>
      </c>
      <c r="L47" s="1033"/>
      <c r="M47" s="1033"/>
      <c r="N47" s="1033" t="str">
        <f>'実質公債費比率（分子）の構造'!O$47</f>
        <v>-</v>
      </c>
      <c r="O47" s="1033"/>
      <c r="P47" s="1033"/>
    </row>
    <row r="48" spans="1:16">
      <c r="A48" s="1033" t="s">
        <v>31</v>
      </c>
      <c r="B48" s="1033" t="str">
        <f>'実質公債費比率（分子）の構造'!K$46</f>
        <v>-</v>
      </c>
      <c r="C48" s="1033"/>
      <c r="D48" s="1033"/>
      <c r="E48" s="1033" t="str">
        <f>'実質公債費比率（分子）の構造'!L$46</f>
        <v>-</v>
      </c>
      <c r="F48" s="1033"/>
      <c r="G48" s="1033"/>
      <c r="H48" s="1033" t="str">
        <f>'実質公債費比率（分子）の構造'!M$46</f>
        <v>-</v>
      </c>
      <c r="I48" s="1033"/>
      <c r="J48" s="1033"/>
      <c r="K48" s="1033" t="str">
        <f>'実質公債費比率（分子）の構造'!N$46</f>
        <v>-</v>
      </c>
      <c r="L48" s="1033"/>
      <c r="M48" s="1033"/>
      <c r="N48" s="1033" t="str">
        <f>'実質公債費比率（分子）の構造'!O$46</f>
        <v>-</v>
      </c>
      <c r="O48" s="1033"/>
      <c r="P48" s="1033"/>
    </row>
    <row r="49" spans="1:16">
      <c r="A49" s="1033" t="s">
        <v>22</v>
      </c>
      <c r="B49" s="1033">
        <f>'実質公債費比率（分子）の構造'!K$45</f>
        <v>6481</v>
      </c>
      <c r="C49" s="1033"/>
      <c r="D49" s="1033"/>
      <c r="E49" s="1033">
        <f>'実質公債費比率（分子）の構造'!L$45</f>
        <v>6379</v>
      </c>
      <c r="F49" s="1033"/>
      <c r="G49" s="1033"/>
      <c r="H49" s="1033">
        <f>'実質公債費比率（分子）の構造'!M$45</f>
        <v>6858</v>
      </c>
      <c r="I49" s="1033"/>
      <c r="J49" s="1033"/>
      <c r="K49" s="1033">
        <f>'実質公債費比率（分子）の構造'!N$45</f>
        <v>6703</v>
      </c>
      <c r="L49" s="1033"/>
      <c r="M49" s="1033"/>
      <c r="N49" s="1033">
        <f>'実質公債費比率（分子）の構造'!O$45</f>
        <v>6328</v>
      </c>
      <c r="O49" s="1033"/>
      <c r="P49" s="1033"/>
    </row>
    <row r="50" spans="1:16">
      <c r="A50" s="1033" t="s">
        <v>55</v>
      </c>
      <c r="B50" s="1033" t="e">
        <f>NA()</f>
        <v>#N/A</v>
      </c>
      <c r="C50" s="1033">
        <f>IF(ISNUMBER('実質公債費比率（分子）の構造'!K$53),'実質公債費比率（分子）の構造'!K$53,NA())</f>
        <v>2735</v>
      </c>
      <c r="D50" s="1033" t="e">
        <f>NA()</f>
        <v>#N/A</v>
      </c>
      <c r="E50" s="1033" t="e">
        <f>NA()</f>
        <v>#N/A</v>
      </c>
      <c r="F50" s="1033">
        <f>IF(ISNUMBER('実質公債費比率（分子）の構造'!L$53),'実質公債費比率（分子）の構造'!L$53,NA())</f>
        <v>2375</v>
      </c>
      <c r="G50" s="1033" t="e">
        <f>NA()</f>
        <v>#N/A</v>
      </c>
      <c r="H50" s="1033" t="e">
        <f>NA()</f>
        <v>#N/A</v>
      </c>
      <c r="I50" s="1033">
        <f>IF(ISNUMBER('実質公債費比率（分子）の構造'!M$53),'実質公債費比率（分子）の構造'!M$53,NA())</f>
        <v>2735</v>
      </c>
      <c r="J50" s="1033" t="e">
        <f>NA()</f>
        <v>#N/A</v>
      </c>
      <c r="K50" s="1033" t="e">
        <f>NA()</f>
        <v>#N/A</v>
      </c>
      <c r="L50" s="1033">
        <f>IF(ISNUMBER('実質公債費比率（分子）の構造'!N$53),'実質公債費比率（分子）の構造'!N$53,NA())</f>
        <v>3314</v>
      </c>
      <c r="M50" s="1033" t="e">
        <f>NA()</f>
        <v>#N/A</v>
      </c>
      <c r="N50" s="1033" t="e">
        <f>NA()</f>
        <v>#N/A</v>
      </c>
      <c r="O50" s="1033">
        <f>IF(ISNUMBER('実質公債費比率（分子）の構造'!O$53),'実質公債費比率（分子）の構造'!O$53,NA())</f>
        <v>2621</v>
      </c>
      <c r="P50" s="1033" t="e">
        <f>NA()</f>
        <v>#N/A</v>
      </c>
    </row>
    <row r="53" spans="1:16">
      <c r="A53" s="1030" t="s">
        <v>118</v>
      </c>
    </row>
    <row r="54" spans="1:16">
      <c r="A54" s="1032"/>
      <c r="B54" s="1032" t="str">
        <f>'将来負担比率（分子）の構造'!I$40</f>
        <v>R02</v>
      </c>
      <c r="C54" s="1032"/>
      <c r="D54" s="1032"/>
      <c r="E54" s="1032" t="str">
        <f>'将来負担比率（分子）の構造'!J$40</f>
        <v>R03</v>
      </c>
      <c r="F54" s="1032"/>
      <c r="G54" s="1032"/>
      <c r="H54" s="1032" t="str">
        <f>'将来負担比率（分子）の構造'!K$40</f>
        <v>R04</v>
      </c>
      <c r="I54" s="1032"/>
      <c r="J54" s="1032"/>
      <c r="K54" s="1032" t="str">
        <f>'将来負担比率（分子）の構造'!L$40</f>
        <v>R05</v>
      </c>
      <c r="L54" s="1032"/>
      <c r="M54" s="1032"/>
      <c r="N54" s="1032" t="str">
        <f>'将来負担比率（分子）の構造'!M$40</f>
        <v>R06</v>
      </c>
      <c r="O54" s="1032"/>
      <c r="P54" s="1032"/>
    </row>
    <row r="55" spans="1:16">
      <c r="A55" s="1032"/>
      <c r="B55" s="1032" t="s">
        <v>121</v>
      </c>
      <c r="C55" s="1032"/>
      <c r="D55" s="1032" t="s">
        <v>124</v>
      </c>
      <c r="E55" s="1032" t="s">
        <v>121</v>
      </c>
      <c r="F55" s="1032"/>
      <c r="G55" s="1032" t="s">
        <v>124</v>
      </c>
      <c r="H55" s="1032" t="s">
        <v>121</v>
      </c>
      <c r="I55" s="1032"/>
      <c r="J55" s="1032" t="s">
        <v>124</v>
      </c>
      <c r="K55" s="1032" t="s">
        <v>121</v>
      </c>
      <c r="L55" s="1032"/>
      <c r="M55" s="1032" t="s">
        <v>124</v>
      </c>
      <c r="N55" s="1032" t="s">
        <v>121</v>
      </c>
      <c r="O55" s="1032"/>
      <c r="P55" s="1032" t="s">
        <v>124</v>
      </c>
    </row>
    <row r="56" spans="1:16">
      <c r="A56" s="1032" t="s">
        <v>46</v>
      </c>
      <c r="B56" s="1032"/>
      <c r="C56" s="1032"/>
      <c r="D56" s="1032">
        <f>'将来負担比率（分子）の構造'!I$52</f>
        <v>59222</v>
      </c>
      <c r="E56" s="1032"/>
      <c r="F56" s="1032"/>
      <c r="G56" s="1032">
        <f>'将来負担比率（分子）の構造'!J$52</f>
        <v>59164</v>
      </c>
      <c r="H56" s="1032"/>
      <c r="I56" s="1032"/>
      <c r="J56" s="1032">
        <f>'将来負担比率（分子）の構造'!K$52</f>
        <v>53591</v>
      </c>
      <c r="K56" s="1032"/>
      <c r="L56" s="1032"/>
      <c r="M56" s="1032">
        <f>'将来負担比率（分子）の構造'!L$52</f>
        <v>53176</v>
      </c>
      <c r="N56" s="1032"/>
      <c r="O56" s="1032"/>
      <c r="P56" s="1032">
        <f>'将来負担比率（分子）の構造'!M$52</f>
        <v>52077</v>
      </c>
    </row>
    <row r="57" spans="1:16">
      <c r="A57" s="1032" t="s">
        <v>93</v>
      </c>
      <c r="B57" s="1032"/>
      <c r="C57" s="1032"/>
      <c r="D57" s="1032">
        <f>'将来負担比率（分子）の構造'!I$51</f>
        <v>5655</v>
      </c>
      <c r="E57" s="1032"/>
      <c r="F57" s="1032"/>
      <c r="G57" s="1032">
        <f>'将来負担比率（分子）の構造'!J$51</f>
        <v>5553</v>
      </c>
      <c r="H57" s="1032"/>
      <c r="I57" s="1032"/>
      <c r="J57" s="1032">
        <f>'将来負担比率（分子）の構造'!K$51</f>
        <v>6272</v>
      </c>
      <c r="K57" s="1032"/>
      <c r="L57" s="1032"/>
      <c r="M57" s="1032">
        <f>'将来負担比率（分子）の構造'!L$51</f>
        <v>5436</v>
      </c>
      <c r="N57" s="1032"/>
      <c r="O57" s="1032"/>
      <c r="P57" s="1032">
        <f>'将来負担比率（分子）の構造'!M$51</f>
        <v>5284</v>
      </c>
    </row>
    <row r="58" spans="1:16">
      <c r="A58" s="1032" t="s">
        <v>91</v>
      </c>
      <c r="B58" s="1032"/>
      <c r="C58" s="1032"/>
      <c r="D58" s="1032">
        <f>'将来負担比率（分子）の構造'!I$50</f>
        <v>12627</v>
      </c>
      <c r="E58" s="1032"/>
      <c r="F58" s="1032"/>
      <c r="G58" s="1032">
        <f>'将来負担比率（分子）の構造'!J$50</f>
        <v>18054</v>
      </c>
      <c r="H58" s="1032"/>
      <c r="I58" s="1032"/>
      <c r="J58" s="1032">
        <f>'将来負担比率（分子）の構造'!K$50</f>
        <v>18540</v>
      </c>
      <c r="K58" s="1032"/>
      <c r="L58" s="1032"/>
      <c r="M58" s="1032">
        <f>'将来負担比率（分子）の構造'!L$50</f>
        <v>19821</v>
      </c>
      <c r="N58" s="1032"/>
      <c r="O58" s="1032"/>
      <c r="P58" s="1032">
        <f>'将来負担比率（分子）の構造'!M$50</f>
        <v>19811</v>
      </c>
    </row>
    <row r="59" spans="1:16">
      <c r="A59" s="1032" t="s">
        <v>88</v>
      </c>
      <c r="B59" s="1032" t="str">
        <f>'将来負担比率（分子）の構造'!I$49</f>
        <v>-</v>
      </c>
      <c r="C59" s="1032"/>
      <c r="D59" s="1032"/>
      <c r="E59" s="1032" t="str">
        <f>'将来負担比率（分子）の構造'!J$49</f>
        <v>-</v>
      </c>
      <c r="F59" s="1032"/>
      <c r="G59" s="1032"/>
      <c r="H59" s="1032" t="str">
        <f>'将来負担比率（分子）の構造'!K$49</f>
        <v>-</v>
      </c>
      <c r="I59" s="1032"/>
      <c r="J59" s="1032"/>
      <c r="K59" s="1032" t="str">
        <f>'将来負担比率（分子）の構造'!L$49</f>
        <v>-</v>
      </c>
      <c r="L59" s="1032"/>
      <c r="M59" s="1032"/>
      <c r="N59" s="1032" t="str">
        <f>'将来負担比率（分子）の構造'!M$49</f>
        <v>-</v>
      </c>
      <c r="O59" s="1032"/>
      <c r="P59" s="1032"/>
    </row>
    <row r="60" spans="1:16">
      <c r="A60" s="1032" t="s">
        <v>84</v>
      </c>
      <c r="B60" s="1032" t="str">
        <f>'将来負担比率（分子）の構造'!I$48</f>
        <v>-</v>
      </c>
      <c r="C60" s="1032"/>
      <c r="D60" s="1032"/>
      <c r="E60" s="1032" t="str">
        <f>'将来負担比率（分子）の構造'!J$48</f>
        <v>-</v>
      </c>
      <c r="F60" s="1032"/>
      <c r="G60" s="1032"/>
      <c r="H60" s="1032" t="str">
        <f>'将来負担比率（分子）の構造'!K$48</f>
        <v>-</v>
      </c>
      <c r="I60" s="1032"/>
      <c r="J60" s="1032"/>
      <c r="K60" s="1032" t="str">
        <f>'将来負担比率（分子）の構造'!L$48</f>
        <v>-</v>
      </c>
      <c r="L60" s="1032"/>
      <c r="M60" s="1032"/>
      <c r="N60" s="1032" t="str">
        <f>'将来負担比率（分子）の構造'!M$48</f>
        <v>-</v>
      </c>
      <c r="O60" s="1032"/>
      <c r="P60" s="1032"/>
    </row>
    <row r="61" spans="1:16">
      <c r="A61" s="1032" t="s">
        <v>75</v>
      </c>
      <c r="B61" s="1032">
        <f>'将来負担比率（分子）の構造'!I$46</f>
        <v>200</v>
      </c>
      <c r="C61" s="1032"/>
      <c r="D61" s="1032"/>
      <c r="E61" s="1032">
        <f>'将来負担比率（分子）の構造'!J$46</f>
        <v>194</v>
      </c>
      <c r="F61" s="1032"/>
      <c r="G61" s="1032"/>
      <c r="H61" s="1032">
        <f>'将来負担比率（分子）の構造'!K$46</f>
        <v>187</v>
      </c>
      <c r="I61" s="1032"/>
      <c r="J61" s="1032"/>
      <c r="K61" s="1032">
        <f>'将来負担比率（分子）の構造'!L$46</f>
        <v>487</v>
      </c>
      <c r="L61" s="1032"/>
      <c r="M61" s="1032"/>
      <c r="N61" s="1032">
        <f>'将来負担比率（分子）の構造'!M$46</f>
        <v>384</v>
      </c>
      <c r="O61" s="1032"/>
      <c r="P61" s="1032"/>
    </row>
    <row r="62" spans="1:16">
      <c r="A62" s="1032" t="s">
        <v>76</v>
      </c>
      <c r="B62" s="1032">
        <f>'将来負担比率（分子）の構造'!I$45</f>
        <v>9441</v>
      </c>
      <c r="C62" s="1032"/>
      <c r="D62" s="1032"/>
      <c r="E62" s="1032">
        <f>'将来負担比率（分子）の構造'!J$45</f>
        <v>9363</v>
      </c>
      <c r="F62" s="1032"/>
      <c r="G62" s="1032"/>
      <c r="H62" s="1032">
        <f>'将来負担比率（分子）の構造'!K$45</f>
        <v>9272</v>
      </c>
      <c r="I62" s="1032"/>
      <c r="J62" s="1032"/>
      <c r="K62" s="1032">
        <f>'将来負担比率（分子）の構造'!L$45</f>
        <v>8965</v>
      </c>
      <c r="L62" s="1032"/>
      <c r="M62" s="1032"/>
      <c r="N62" s="1032">
        <f>'将来負担比率（分子）の構造'!M$45</f>
        <v>8898</v>
      </c>
      <c r="O62" s="1032"/>
      <c r="P62" s="1032"/>
    </row>
    <row r="63" spans="1:16">
      <c r="A63" s="1032" t="s">
        <v>74</v>
      </c>
      <c r="B63" s="1032">
        <f>'将来負担比率（分子）の構造'!I$44</f>
        <v>55</v>
      </c>
      <c r="C63" s="1032"/>
      <c r="D63" s="1032"/>
      <c r="E63" s="1032">
        <f>'将来負担比率（分子）の構造'!J$44</f>
        <v>28</v>
      </c>
      <c r="F63" s="1032"/>
      <c r="G63" s="1032"/>
      <c r="H63" s="1032" t="str">
        <f>'将来負担比率（分子）の構造'!K$44</f>
        <v>-</v>
      </c>
      <c r="I63" s="1032"/>
      <c r="J63" s="1032"/>
      <c r="K63" s="1032" t="str">
        <f>'将来負担比率（分子）の構造'!L$44</f>
        <v>-</v>
      </c>
      <c r="L63" s="1032"/>
      <c r="M63" s="1032"/>
      <c r="N63" s="1032" t="str">
        <f>'将来負担比率（分子）の構造'!M$44</f>
        <v>-</v>
      </c>
      <c r="O63" s="1032"/>
      <c r="P63" s="1032"/>
    </row>
    <row r="64" spans="1:16">
      <c r="A64" s="1032" t="s">
        <v>72</v>
      </c>
      <c r="B64" s="1032">
        <f>'将来負担比率（分子）の構造'!I$43</f>
        <v>18363</v>
      </c>
      <c r="C64" s="1032"/>
      <c r="D64" s="1032"/>
      <c r="E64" s="1032">
        <f>'将来負担比率（分子）の構造'!J$43</f>
        <v>16672</v>
      </c>
      <c r="F64" s="1032"/>
      <c r="G64" s="1032"/>
      <c r="H64" s="1032">
        <f>'将来負担比率（分子）の構造'!K$43</f>
        <v>15397</v>
      </c>
      <c r="I64" s="1032"/>
      <c r="J64" s="1032"/>
      <c r="K64" s="1032">
        <f>'将来負担比率（分子）の構造'!L$43</f>
        <v>14770</v>
      </c>
      <c r="L64" s="1032"/>
      <c r="M64" s="1032"/>
      <c r="N64" s="1032">
        <f>'将来負担比率（分子）の構造'!M$43</f>
        <v>14914</v>
      </c>
      <c r="O64" s="1032"/>
      <c r="P64" s="1032"/>
    </row>
    <row r="65" spans="1:16">
      <c r="A65" s="1032" t="s">
        <v>70</v>
      </c>
      <c r="B65" s="1032">
        <f>'将来負担比率（分子）の構造'!I$42</f>
        <v>3213</v>
      </c>
      <c r="C65" s="1032"/>
      <c r="D65" s="1032"/>
      <c r="E65" s="1032">
        <f>'将来負担比率（分子）の構造'!J$42</f>
        <v>3262</v>
      </c>
      <c r="F65" s="1032"/>
      <c r="G65" s="1032"/>
      <c r="H65" s="1032">
        <f>'将来負担比率（分子）の構造'!K$42</f>
        <v>3340</v>
      </c>
      <c r="I65" s="1032"/>
      <c r="J65" s="1032"/>
      <c r="K65" s="1032">
        <f>'将来負担比率（分子）の構造'!L$42</f>
        <v>573</v>
      </c>
      <c r="L65" s="1032"/>
      <c r="M65" s="1032"/>
      <c r="N65" s="1032">
        <f>'将来負担比率（分子）の構造'!M$42</f>
        <v>628</v>
      </c>
      <c r="O65" s="1032"/>
      <c r="P65" s="1032"/>
    </row>
    <row r="66" spans="1:16">
      <c r="A66" s="1032" t="s">
        <v>59</v>
      </c>
      <c r="B66" s="1032">
        <f>'将来負担比率（分子）の構造'!I$41</f>
        <v>60657</v>
      </c>
      <c r="C66" s="1032"/>
      <c r="D66" s="1032"/>
      <c r="E66" s="1032">
        <f>'将来負担比率（分子）の構造'!J$41</f>
        <v>60129</v>
      </c>
      <c r="F66" s="1032"/>
      <c r="G66" s="1032"/>
      <c r="H66" s="1032">
        <f>'将来負担比率（分子）の構造'!K$41</f>
        <v>56859</v>
      </c>
      <c r="I66" s="1032"/>
      <c r="J66" s="1032"/>
      <c r="K66" s="1032">
        <f>'将来負担比率（分子）の構造'!L$41</f>
        <v>57951</v>
      </c>
      <c r="L66" s="1032"/>
      <c r="M66" s="1032"/>
      <c r="N66" s="1032">
        <f>'将来負担比率（分子）の構造'!M$41</f>
        <v>60110</v>
      </c>
      <c r="O66" s="1032"/>
      <c r="P66" s="1032"/>
    </row>
    <row r="67" spans="1:16">
      <c r="A67" s="1032" t="s">
        <v>97</v>
      </c>
      <c r="B67" s="1032" t="e">
        <f>NA()</f>
        <v>#N/A</v>
      </c>
      <c r="C67" s="1032">
        <f>IF(ISNUMBER('将来負担比率（分子）の構造'!I$53),IF('将来負担比率（分子）の構造'!I$53&lt;0,0,'将来負担比率（分子）の構造'!I$53),NA())</f>
        <v>14426</v>
      </c>
      <c r="D67" s="1032" t="e">
        <f>NA()</f>
        <v>#N/A</v>
      </c>
      <c r="E67" s="1032" t="e">
        <f>NA()</f>
        <v>#N/A</v>
      </c>
      <c r="F67" s="1032">
        <f>IF(ISNUMBER('将来負担比率（分子）の構造'!J$53),IF('将来負担比率（分子）の構造'!J$53&lt;0,0,'将来負担比率（分子）の構造'!J$53),NA())</f>
        <v>6877</v>
      </c>
      <c r="G67" s="1032" t="e">
        <f>NA()</f>
        <v>#N/A</v>
      </c>
      <c r="H67" s="1032" t="e">
        <f>NA()</f>
        <v>#N/A</v>
      </c>
      <c r="I67" s="1032">
        <f>IF(ISNUMBER('将来負担比率（分子）の構造'!K$53),IF('将来負担比率（分子）の構造'!K$53&lt;0,0,'将来負担比率（分子）の構造'!K$53),NA())</f>
        <v>6652</v>
      </c>
      <c r="J67" s="1032" t="e">
        <f>NA()</f>
        <v>#N/A</v>
      </c>
      <c r="K67" s="1032" t="e">
        <f>NA()</f>
        <v>#N/A</v>
      </c>
      <c r="L67" s="1032">
        <f>IF(ISNUMBER('将来負担比率（分子）の構造'!L$53),IF('将来負担比率（分子）の構造'!L$53&lt;0,0,'将来負担比率（分子）の構造'!L$53),NA())</f>
        <v>4314</v>
      </c>
      <c r="M67" s="1032" t="e">
        <f>NA()</f>
        <v>#N/A</v>
      </c>
      <c r="N67" s="1032" t="e">
        <f>NA()</f>
        <v>#N/A</v>
      </c>
      <c r="O67" s="1032">
        <f>IF(ISNUMBER('将来負担比率（分子）の構造'!M$53),IF('将来負担比率（分子）の構造'!M$53&lt;0,0,'将来負担比率（分子）の構造'!M$53),NA())</f>
        <v>7762</v>
      </c>
      <c r="P67" s="1032" t="e">
        <f>NA()</f>
        <v>#N/A</v>
      </c>
    </row>
    <row r="70" spans="1:16">
      <c r="A70" s="1035" t="s">
        <v>125</v>
      </c>
      <c r="B70" s="1035"/>
      <c r="C70" s="1035"/>
      <c r="D70" s="1035"/>
      <c r="E70" s="1035"/>
      <c r="F70" s="1035"/>
    </row>
    <row r="71" spans="1:16">
      <c r="A71" s="1034"/>
      <c r="B71" s="1034" t="str">
        <f>基金残高に係る経年分析!F54</f>
        <v>R04</v>
      </c>
      <c r="C71" s="1034" t="str">
        <f>基金残高に係る経年分析!G54</f>
        <v>R05</v>
      </c>
      <c r="D71" s="1034" t="str">
        <f>基金残高に係る経年分析!H54</f>
        <v>R06</v>
      </c>
    </row>
    <row r="72" spans="1:16">
      <c r="A72" s="1034" t="s">
        <v>126</v>
      </c>
      <c r="B72" s="1036">
        <f>基金残高に係る経年分析!F55</f>
        <v>7878</v>
      </c>
      <c r="C72" s="1036">
        <f>基金残高に係る経年分析!G55</f>
        <v>6872</v>
      </c>
      <c r="D72" s="1036">
        <f>基金残高に係る経年分析!H55</f>
        <v>6229</v>
      </c>
    </row>
    <row r="73" spans="1:16">
      <c r="A73" s="1034" t="s">
        <v>127</v>
      </c>
      <c r="B73" s="1036">
        <f>基金残高に係る経年分析!F56</f>
        <v>2844</v>
      </c>
      <c r="C73" s="1036">
        <f>基金残高に係る経年分析!G56</f>
        <v>2712</v>
      </c>
      <c r="D73" s="1036">
        <f>基金残高に係る経年分析!H56</f>
        <v>2627</v>
      </c>
    </row>
    <row r="74" spans="1:16">
      <c r="A74" s="1034" t="s">
        <v>130</v>
      </c>
      <c r="B74" s="1036">
        <f>基金残高に係る経年分析!F57</f>
        <v>4448</v>
      </c>
      <c r="C74" s="1036">
        <f>基金残高に係る経年分析!G57</f>
        <v>6372</v>
      </c>
      <c r="D74" s="1036">
        <f>基金残高に係る経年分析!H57</f>
        <v>6839</v>
      </c>
    </row>
  </sheetData>
  <sheetProtection algorithmName="SHA-512" hashValue="7Fo2SOz7Y8NR9fCiSKtuI6eoW0AZtV2sz4s+oCRKUhZf8SbSFwylsBuzD/9M5tKMYm8YYiWfflEYx/kWMpNinw==" saltValue="9luPeZZ68G108GWSvQAKa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131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314</v>
      </c>
      <c r="AA4" s="139"/>
      <c r="AB4" s="139"/>
      <c r="AC4" s="144"/>
      <c r="AD4" s="182" t="s">
        <v>259</v>
      </c>
      <c r="AE4" s="139"/>
      <c r="AF4" s="139"/>
      <c r="AG4" s="139"/>
      <c r="AH4" s="139"/>
      <c r="AI4" s="139"/>
      <c r="AJ4" s="139"/>
      <c r="AK4" s="144"/>
      <c r="AL4" s="182" t="s">
        <v>314</v>
      </c>
      <c r="AM4" s="139"/>
      <c r="AN4" s="139"/>
      <c r="AO4" s="144"/>
      <c r="AP4" s="298" t="s">
        <v>316</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22320436</v>
      </c>
      <c r="S5" s="276"/>
      <c r="T5" s="276"/>
      <c r="U5" s="276"/>
      <c r="V5" s="276"/>
      <c r="W5" s="276"/>
      <c r="X5" s="276"/>
      <c r="Y5" s="278"/>
      <c r="Z5" s="281">
        <v>27.3</v>
      </c>
      <c r="AA5" s="281"/>
      <c r="AB5" s="281"/>
      <c r="AC5" s="281"/>
      <c r="AD5" s="286">
        <v>21525016</v>
      </c>
      <c r="AE5" s="286"/>
      <c r="AF5" s="286"/>
      <c r="AG5" s="286"/>
      <c r="AH5" s="286"/>
      <c r="AI5" s="286"/>
      <c r="AJ5" s="286"/>
      <c r="AK5" s="286"/>
      <c r="AL5" s="291">
        <v>55.1</v>
      </c>
      <c r="AM5" s="293"/>
      <c r="AN5" s="293"/>
      <c r="AO5" s="295"/>
      <c r="AP5" s="260" t="s">
        <v>320</v>
      </c>
      <c r="AQ5" s="265"/>
      <c r="AR5" s="265"/>
      <c r="AS5" s="265"/>
      <c r="AT5" s="265"/>
      <c r="AU5" s="265"/>
      <c r="AV5" s="265"/>
      <c r="AW5" s="265"/>
      <c r="AX5" s="265"/>
      <c r="AY5" s="265"/>
      <c r="AZ5" s="265"/>
      <c r="BA5" s="265"/>
      <c r="BB5" s="265"/>
      <c r="BC5" s="265"/>
      <c r="BD5" s="265"/>
      <c r="BE5" s="265"/>
      <c r="BF5" s="268"/>
      <c r="BG5" s="274">
        <v>21506357</v>
      </c>
      <c r="BH5" s="217"/>
      <c r="BI5" s="217"/>
      <c r="BJ5" s="217"/>
      <c r="BK5" s="217"/>
      <c r="BL5" s="217"/>
      <c r="BM5" s="217"/>
      <c r="BN5" s="279"/>
      <c r="BO5" s="282">
        <v>96.4</v>
      </c>
      <c r="BP5" s="282"/>
      <c r="BQ5" s="282"/>
      <c r="BR5" s="282"/>
      <c r="BS5" s="287">
        <v>381048</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638242</v>
      </c>
      <c r="S6" s="217"/>
      <c r="T6" s="217"/>
      <c r="U6" s="217"/>
      <c r="V6" s="217"/>
      <c r="W6" s="217"/>
      <c r="X6" s="217"/>
      <c r="Y6" s="279"/>
      <c r="Z6" s="282">
        <v>0.8</v>
      </c>
      <c r="AA6" s="282"/>
      <c r="AB6" s="282"/>
      <c r="AC6" s="282"/>
      <c r="AD6" s="287">
        <v>638242</v>
      </c>
      <c r="AE6" s="287"/>
      <c r="AF6" s="287"/>
      <c r="AG6" s="287"/>
      <c r="AH6" s="287"/>
      <c r="AI6" s="287"/>
      <c r="AJ6" s="287"/>
      <c r="AK6" s="287"/>
      <c r="AL6" s="283">
        <v>1.6</v>
      </c>
      <c r="AM6" s="238"/>
      <c r="AN6" s="238"/>
      <c r="AO6" s="296"/>
      <c r="AP6" s="261" t="s">
        <v>105</v>
      </c>
      <c r="AQ6" s="1"/>
      <c r="AR6" s="1"/>
      <c r="AS6" s="1"/>
      <c r="AT6" s="1"/>
      <c r="AU6" s="1"/>
      <c r="AV6" s="1"/>
      <c r="AW6" s="1"/>
      <c r="AX6" s="1"/>
      <c r="AY6" s="1"/>
      <c r="AZ6" s="1"/>
      <c r="BA6" s="1"/>
      <c r="BB6" s="1"/>
      <c r="BC6" s="1"/>
      <c r="BD6" s="1"/>
      <c r="BE6" s="1"/>
      <c r="BF6" s="269"/>
      <c r="BG6" s="274">
        <v>21506357</v>
      </c>
      <c r="BH6" s="217"/>
      <c r="BI6" s="217"/>
      <c r="BJ6" s="217"/>
      <c r="BK6" s="217"/>
      <c r="BL6" s="217"/>
      <c r="BM6" s="217"/>
      <c r="BN6" s="279"/>
      <c r="BO6" s="282">
        <v>96.4</v>
      </c>
      <c r="BP6" s="282"/>
      <c r="BQ6" s="282"/>
      <c r="BR6" s="282"/>
      <c r="BS6" s="287">
        <v>381048</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356983</v>
      </c>
      <c r="CS6" s="217"/>
      <c r="CT6" s="217"/>
      <c r="CU6" s="217"/>
      <c r="CV6" s="217"/>
      <c r="CW6" s="217"/>
      <c r="CX6" s="217"/>
      <c r="CY6" s="279"/>
      <c r="CZ6" s="291">
        <v>0.5</v>
      </c>
      <c r="DA6" s="293"/>
      <c r="DB6" s="293"/>
      <c r="DC6" s="337"/>
      <c r="DD6" s="288" t="s">
        <v>202</v>
      </c>
      <c r="DE6" s="217"/>
      <c r="DF6" s="217"/>
      <c r="DG6" s="217"/>
      <c r="DH6" s="217"/>
      <c r="DI6" s="217"/>
      <c r="DJ6" s="217"/>
      <c r="DK6" s="217"/>
      <c r="DL6" s="217"/>
      <c r="DM6" s="217"/>
      <c r="DN6" s="217"/>
      <c r="DO6" s="217"/>
      <c r="DP6" s="279"/>
      <c r="DQ6" s="288">
        <v>356560</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7741</v>
      </c>
      <c r="S7" s="217"/>
      <c r="T7" s="217"/>
      <c r="U7" s="217"/>
      <c r="V7" s="217"/>
      <c r="W7" s="217"/>
      <c r="X7" s="217"/>
      <c r="Y7" s="279"/>
      <c r="Z7" s="282">
        <v>0</v>
      </c>
      <c r="AA7" s="282"/>
      <c r="AB7" s="282"/>
      <c r="AC7" s="282"/>
      <c r="AD7" s="287">
        <v>7741</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8973385</v>
      </c>
      <c r="BH7" s="217"/>
      <c r="BI7" s="217"/>
      <c r="BJ7" s="217"/>
      <c r="BK7" s="217"/>
      <c r="BL7" s="217"/>
      <c r="BM7" s="217"/>
      <c r="BN7" s="279"/>
      <c r="BO7" s="282">
        <v>40.200000000000003</v>
      </c>
      <c r="BP7" s="282"/>
      <c r="BQ7" s="282"/>
      <c r="BR7" s="282"/>
      <c r="BS7" s="287">
        <v>381048</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10742766</v>
      </c>
      <c r="CS7" s="217"/>
      <c r="CT7" s="217"/>
      <c r="CU7" s="217"/>
      <c r="CV7" s="217"/>
      <c r="CW7" s="217"/>
      <c r="CX7" s="217"/>
      <c r="CY7" s="279"/>
      <c r="CZ7" s="282">
        <v>13.7</v>
      </c>
      <c r="DA7" s="282"/>
      <c r="DB7" s="282"/>
      <c r="DC7" s="282"/>
      <c r="DD7" s="288">
        <v>1202879</v>
      </c>
      <c r="DE7" s="217"/>
      <c r="DF7" s="217"/>
      <c r="DG7" s="217"/>
      <c r="DH7" s="217"/>
      <c r="DI7" s="217"/>
      <c r="DJ7" s="217"/>
      <c r="DK7" s="217"/>
      <c r="DL7" s="217"/>
      <c r="DM7" s="217"/>
      <c r="DN7" s="217"/>
      <c r="DO7" s="217"/>
      <c r="DP7" s="279"/>
      <c r="DQ7" s="288">
        <v>7574626</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155877</v>
      </c>
      <c r="S8" s="217"/>
      <c r="T8" s="217"/>
      <c r="U8" s="217"/>
      <c r="V8" s="217"/>
      <c r="W8" s="217"/>
      <c r="X8" s="217"/>
      <c r="Y8" s="279"/>
      <c r="Z8" s="282">
        <v>0.2</v>
      </c>
      <c r="AA8" s="282"/>
      <c r="AB8" s="282"/>
      <c r="AC8" s="282"/>
      <c r="AD8" s="287">
        <v>155877</v>
      </c>
      <c r="AE8" s="287"/>
      <c r="AF8" s="287"/>
      <c r="AG8" s="287"/>
      <c r="AH8" s="287"/>
      <c r="AI8" s="287"/>
      <c r="AJ8" s="287"/>
      <c r="AK8" s="287"/>
      <c r="AL8" s="283">
        <v>0.4</v>
      </c>
      <c r="AM8" s="238"/>
      <c r="AN8" s="238"/>
      <c r="AO8" s="296"/>
      <c r="AP8" s="261" t="s">
        <v>122</v>
      </c>
      <c r="AQ8" s="1"/>
      <c r="AR8" s="1"/>
      <c r="AS8" s="1"/>
      <c r="AT8" s="1"/>
      <c r="AU8" s="1"/>
      <c r="AV8" s="1"/>
      <c r="AW8" s="1"/>
      <c r="AX8" s="1"/>
      <c r="AY8" s="1"/>
      <c r="AZ8" s="1"/>
      <c r="BA8" s="1"/>
      <c r="BB8" s="1"/>
      <c r="BC8" s="1"/>
      <c r="BD8" s="1"/>
      <c r="BE8" s="1"/>
      <c r="BF8" s="269"/>
      <c r="BG8" s="274">
        <v>246429</v>
      </c>
      <c r="BH8" s="217"/>
      <c r="BI8" s="217"/>
      <c r="BJ8" s="217"/>
      <c r="BK8" s="217"/>
      <c r="BL8" s="217"/>
      <c r="BM8" s="217"/>
      <c r="BN8" s="279"/>
      <c r="BO8" s="282">
        <v>1.1000000000000001</v>
      </c>
      <c r="BP8" s="282"/>
      <c r="BQ8" s="282"/>
      <c r="BR8" s="282"/>
      <c r="BS8" s="287" t="s">
        <v>202</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28030726</v>
      </c>
      <c r="CS8" s="217"/>
      <c r="CT8" s="217"/>
      <c r="CU8" s="217"/>
      <c r="CV8" s="217"/>
      <c r="CW8" s="217"/>
      <c r="CX8" s="217"/>
      <c r="CY8" s="279"/>
      <c r="CZ8" s="282">
        <v>35.9</v>
      </c>
      <c r="DA8" s="282"/>
      <c r="DB8" s="282"/>
      <c r="DC8" s="282"/>
      <c r="DD8" s="288">
        <v>712951</v>
      </c>
      <c r="DE8" s="217"/>
      <c r="DF8" s="217"/>
      <c r="DG8" s="217"/>
      <c r="DH8" s="217"/>
      <c r="DI8" s="217"/>
      <c r="DJ8" s="217"/>
      <c r="DK8" s="217"/>
      <c r="DL8" s="217"/>
      <c r="DM8" s="217"/>
      <c r="DN8" s="217"/>
      <c r="DO8" s="217"/>
      <c r="DP8" s="279"/>
      <c r="DQ8" s="288">
        <v>14874411</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221412</v>
      </c>
      <c r="S9" s="217"/>
      <c r="T9" s="217"/>
      <c r="U9" s="217"/>
      <c r="V9" s="217"/>
      <c r="W9" s="217"/>
      <c r="X9" s="217"/>
      <c r="Y9" s="279"/>
      <c r="Z9" s="282">
        <v>0.3</v>
      </c>
      <c r="AA9" s="282"/>
      <c r="AB9" s="282"/>
      <c r="AC9" s="282"/>
      <c r="AD9" s="287">
        <v>221412</v>
      </c>
      <c r="AE9" s="287"/>
      <c r="AF9" s="287"/>
      <c r="AG9" s="287"/>
      <c r="AH9" s="287"/>
      <c r="AI9" s="287"/>
      <c r="AJ9" s="287"/>
      <c r="AK9" s="287"/>
      <c r="AL9" s="283">
        <v>0.6</v>
      </c>
      <c r="AM9" s="238"/>
      <c r="AN9" s="238"/>
      <c r="AO9" s="296"/>
      <c r="AP9" s="261" t="s">
        <v>338</v>
      </c>
      <c r="AQ9" s="1"/>
      <c r="AR9" s="1"/>
      <c r="AS9" s="1"/>
      <c r="AT9" s="1"/>
      <c r="AU9" s="1"/>
      <c r="AV9" s="1"/>
      <c r="AW9" s="1"/>
      <c r="AX9" s="1"/>
      <c r="AY9" s="1"/>
      <c r="AZ9" s="1"/>
      <c r="BA9" s="1"/>
      <c r="BB9" s="1"/>
      <c r="BC9" s="1"/>
      <c r="BD9" s="1"/>
      <c r="BE9" s="1"/>
      <c r="BF9" s="269"/>
      <c r="BG9" s="274">
        <v>7232338</v>
      </c>
      <c r="BH9" s="217"/>
      <c r="BI9" s="217"/>
      <c r="BJ9" s="217"/>
      <c r="BK9" s="217"/>
      <c r="BL9" s="217"/>
      <c r="BM9" s="217"/>
      <c r="BN9" s="279"/>
      <c r="BO9" s="282">
        <v>32.4</v>
      </c>
      <c r="BP9" s="282"/>
      <c r="BQ9" s="282"/>
      <c r="BR9" s="282"/>
      <c r="BS9" s="287" t="s">
        <v>202</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10799283</v>
      </c>
      <c r="CS9" s="217"/>
      <c r="CT9" s="217"/>
      <c r="CU9" s="217"/>
      <c r="CV9" s="217"/>
      <c r="CW9" s="217"/>
      <c r="CX9" s="217"/>
      <c r="CY9" s="279"/>
      <c r="CZ9" s="282">
        <v>13.8</v>
      </c>
      <c r="DA9" s="282"/>
      <c r="DB9" s="282"/>
      <c r="DC9" s="282"/>
      <c r="DD9" s="288">
        <v>5607432</v>
      </c>
      <c r="DE9" s="217"/>
      <c r="DF9" s="217"/>
      <c r="DG9" s="217"/>
      <c r="DH9" s="217"/>
      <c r="DI9" s="217"/>
      <c r="DJ9" s="217"/>
      <c r="DK9" s="217"/>
      <c r="DL9" s="217"/>
      <c r="DM9" s="217"/>
      <c r="DN9" s="217"/>
      <c r="DO9" s="217"/>
      <c r="DP9" s="279"/>
      <c r="DQ9" s="288">
        <v>4155268</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190</v>
      </c>
      <c r="AQ10" s="1"/>
      <c r="AR10" s="1"/>
      <c r="AS10" s="1"/>
      <c r="AT10" s="1"/>
      <c r="AU10" s="1"/>
      <c r="AV10" s="1"/>
      <c r="AW10" s="1"/>
      <c r="AX10" s="1"/>
      <c r="AY10" s="1"/>
      <c r="AZ10" s="1"/>
      <c r="BA10" s="1"/>
      <c r="BB10" s="1"/>
      <c r="BC10" s="1"/>
      <c r="BD10" s="1"/>
      <c r="BE10" s="1"/>
      <c r="BF10" s="269"/>
      <c r="BG10" s="274">
        <v>504103</v>
      </c>
      <c r="BH10" s="217"/>
      <c r="BI10" s="217"/>
      <c r="BJ10" s="217"/>
      <c r="BK10" s="217"/>
      <c r="BL10" s="217"/>
      <c r="BM10" s="217"/>
      <c r="BN10" s="279"/>
      <c r="BO10" s="282">
        <v>2.2999999999999998</v>
      </c>
      <c r="BP10" s="282"/>
      <c r="BQ10" s="282"/>
      <c r="BR10" s="282"/>
      <c r="BS10" s="287">
        <v>83471</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117744</v>
      </c>
      <c r="CS10" s="217"/>
      <c r="CT10" s="217"/>
      <c r="CU10" s="217"/>
      <c r="CV10" s="217"/>
      <c r="CW10" s="217"/>
      <c r="CX10" s="217"/>
      <c r="CY10" s="279"/>
      <c r="CZ10" s="282">
        <v>0.2</v>
      </c>
      <c r="DA10" s="282"/>
      <c r="DB10" s="282"/>
      <c r="DC10" s="282"/>
      <c r="DD10" s="288">
        <v>3069</v>
      </c>
      <c r="DE10" s="217"/>
      <c r="DF10" s="217"/>
      <c r="DG10" s="217"/>
      <c r="DH10" s="217"/>
      <c r="DI10" s="217"/>
      <c r="DJ10" s="217"/>
      <c r="DK10" s="217"/>
      <c r="DL10" s="217"/>
      <c r="DM10" s="217"/>
      <c r="DN10" s="217"/>
      <c r="DO10" s="217"/>
      <c r="DP10" s="279"/>
      <c r="DQ10" s="288">
        <v>104644</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4133065</v>
      </c>
      <c r="S11" s="217"/>
      <c r="T11" s="217"/>
      <c r="U11" s="217"/>
      <c r="V11" s="217"/>
      <c r="W11" s="217"/>
      <c r="X11" s="217"/>
      <c r="Y11" s="279"/>
      <c r="Z11" s="283">
        <v>5.0999999999999996</v>
      </c>
      <c r="AA11" s="238"/>
      <c r="AB11" s="238"/>
      <c r="AC11" s="285"/>
      <c r="AD11" s="288">
        <v>4133065</v>
      </c>
      <c r="AE11" s="217"/>
      <c r="AF11" s="217"/>
      <c r="AG11" s="217"/>
      <c r="AH11" s="217"/>
      <c r="AI11" s="217"/>
      <c r="AJ11" s="217"/>
      <c r="AK11" s="279"/>
      <c r="AL11" s="283">
        <v>10.6</v>
      </c>
      <c r="AM11" s="238"/>
      <c r="AN11" s="238"/>
      <c r="AO11" s="296"/>
      <c r="AP11" s="261" t="s">
        <v>342</v>
      </c>
      <c r="AQ11" s="1"/>
      <c r="AR11" s="1"/>
      <c r="AS11" s="1"/>
      <c r="AT11" s="1"/>
      <c r="AU11" s="1"/>
      <c r="AV11" s="1"/>
      <c r="AW11" s="1"/>
      <c r="AX11" s="1"/>
      <c r="AY11" s="1"/>
      <c r="AZ11" s="1"/>
      <c r="BA11" s="1"/>
      <c r="BB11" s="1"/>
      <c r="BC11" s="1"/>
      <c r="BD11" s="1"/>
      <c r="BE11" s="1"/>
      <c r="BF11" s="269"/>
      <c r="BG11" s="274">
        <v>990515</v>
      </c>
      <c r="BH11" s="217"/>
      <c r="BI11" s="217"/>
      <c r="BJ11" s="217"/>
      <c r="BK11" s="217"/>
      <c r="BL11" s="217"/>
      <c r="BM11" s="217"/>
      <c r="BN11" s="279"/>
      <c r="BO11" s="282">
        <v>4.4000000000000004</v>
      </c>
      <c r="BP11" s="282"/>
      <c r="BQ11" s="282"/>
      <c r="BR11" s="282"/>
      <c r="BS11" s="287">
        <v>297577</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1400006</v>
      </c>
      <c r="CS11" s="217"/>
      <c r="CT11" s="217"/>
      <c r="CU11" s="217"/>
      <c r="CV11" s="217"/>
      <c r="CW11" s="217"/>
      <c r="CX11" s="217"/>
      <c r="CY11" s="279"/>
      <c r="CZ11" s="282">
        <v>1.8</v>
      </c>
      <c r="DA11" s="282"/>
      <c r="DB11" s="282"/>
      <c r="DC11" s="282"/>
      <c r="DD11" s="288">
        <v>329626</v>
      </c>
      <c r="DE11" s="217"/>
      <c r="DF11" s="217"/>
      <c r="DG11" s="217"/>
      <c r="DH11" s="217"/>
      <c r="DI11" s="217"/>
      <c r="DJ11" s="217"/>
      <c r="DK11" s="217"/>
      <c r="DL11" s="217"/>
      <c r="DM11" s="217"/>
      <c r="DN11" s="217"/>
      <c r="DO11" s="217"/>
      <c r="DP11" s="279"/>
      <c r="DQ11" s="288">
        <v>782799</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352668</v>
      </c>
      <c r="S12" s="217"/>
      <c r="T12" s="217"/>
      <c r="U12" s="217"/>
      <c r="V12" s="217"/>
      <c r="W12" s="217"/>
      <c r="X12" s="217"/>
      <c r="Y12" s="279"/>
      <c r="Z12" s="282">
        <v>0.4</v>
      </c>
      <c r="AA12" s="282"/>
      <c r="AB12" s="282"/>
      <c r="AC12" s="282"/>
      <c r="AD12" s="287">
        <v>352668</v>
      </c>
      <c r="AE12" s="287"/>
      <c r="AF12" s="287"/>
      <c r="AG12" s="287"/>
      <c r="AH12" s="287"/>
      <c r="AI12" s="287"/>
      <c r="AJ12" s="287"/>
      <c r="AK12" s="287"/>
      <c r="AL12" s="283">
        <v>0.9</v>
      </c>
      <c r="AM12" s="238"/>
      <c r="AN12" s="238"/>
      <c r="AO12" s="296"/>
      <c r="AP12" s="261" t="s">
        <v>346</v>
      </c>
      <c r="AQ12" s="1"/>
      <c r="AR12" s="1"/>
      <c r="AS12" s="1"/>
      <c r="AT12" s="1"/>
      <c r="AU12" s="1"/>
      <c r="AV12" s="1"/>
      <c r="AW12" s="1"/>
      <c r="AX12" s="1"/>
      <c r="AY12" s="1"/>
      <c r="AZ12" s="1"/>
      <c r="BA12" s="1"/>
      <c r="BB12" s="1"/>
      <c r="BC12" s="1"/>
      <c r="BD12" s="1"/>
      <c r="BE12" s="1"/>
      <c r="BF12" s="269"/>
      <c r="BG12" s="274">
        <v>10808788</v>
      </c>
      <c r="BH12" s="217"/>
      <c r="BI12" s="217"/>
      <c r="BJ12" s="217"/>
      <c r="BK12" s="217"/>
      <c r="BL12" s="217"/>
      <c r="BM12" s="217"/>
      <c r="BN12" s="279"/>
      <c r="BO12" s="282">
        <v>48.4</v>
      </c>
      <c r="BP12" s="282"/>
      <c r="BQ12" s="282"/>
      <c r="BR12" s="282"/>
      <c r="BS12" s="287" t="s">
        <v>202</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3009686</v>
      </c>
      <c r="CS12" s="217"/>
      <c r="CT12" s="217"/>
      <c r="CU12" s="217"/>
      <c r="CV12" s="217"/>
      <c r="CW12" s="217"/>
      <c r="CX12" s="217"/>
      <c r="CY12" s="279"/>
      <c r="CZ12" s="282">
        <v>3.9</v>
      </c>
      <c r="DA12" s="282"/>
      <c r="DB12" s="282"/>
      <c r="DC12" s="282"/>
      <c r="DD12" s="288">
        <v>44844</v>
      </c>
      <c r="DE12" s="217"/>
      <c r="DF12" s="217"/>
      <c r="DG12" s="217"/>
      <c r="DH12" s="217"/>
      <c r="DI12" s="217"/>
      <c r="DJ12" s="217"/>
      <c r="DK12" s="217"/>
      <c r="DL12" s="217"/>
      <c r="DM12" s="217"/>
      <c r="DN12" s="217"/>
      <c r="DO12" s="217"/>
      <c r="DP12" s="279"/>
      <c r="DQ12" s="288">
        <v>793959</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349</v>
      </c>
      <c r="AQ13" s="1"/>
      <c r="AR13" s="1"/>
      <c r="AS13" s="1"/>
      <c r="AT13" s="1"/>
      <c r="AU13" s="1"/>
      <c r="AV13" s="1"/>
      <c r="AW13" s="1"/>
      <c r="AX13" s="1"/>
      <c r="AY13" s="1"/>
      <c r="AZ13" s="1"/>
      <c r="BA13" s="1"/>
      <c r="BB13" s="1"/>
      <c r="BC13" s="1"/>
      <c r="BD13" s="1"/>
      <c r="BE13" s="1"/>
      <c r="BF13" s="269"/>
      <c r="BG13" s="274">
        <v>10594792</v>
      </c>
      <c r="BH13" s="217"/>
      <c r="BI13" s="217"/>
      <c r="BJ13" s="217"/>
      <c r="BK13" s="217"/>
      <c r="BL13" s="217"/>
      <c r="BM13" s="217"/>
      <c r="BN13" s="279"/>
      <c r="BO13" s="282">
        <v>47.5</v>
      </c>
      <c r="BP13" s="282"/>
      <c r="BQ13" s="282"/>
      <c r="BR13" s="282"/>
      <c r="BS13" s="287" t="s">
        <v>202</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6524554</v>
      </c>
      <c r="CS13" s="217"/>
      <c r="CT13" s="217"/>
      <c r="CU13" s="217"/>
      <c r="CV13" s="217"/>
      <c r="CW13" s="217"/>
      <c r="CX13" s="217"/>
      <c r="CY13" s="279"/>
      <c r="CZ13" s="282">
        <v>8.3000000000000007</v>
      </c>
      <c r="DA13" s="282"/>
      <c r="DB13" s="282"/>
      <c r="DC13" s="282"/>
      <c r="DD13" s="288">
        <v>3144493</v>
      </c>
      <c r="DE13" s="217"/>
      <c r="DF13" s="217"/>
      <c r="DG13" s="217"/>
      <c r="DH13" s="217"/>
      <c r="DI13" s="217"/>
      <c r="DJ13" s="217"/>
      <c r="DK13" s="217"/>
      <c r="DL13" s="217"/>
      <c r="DM13" s="217"/>
      <c r="DN13" s="217"/>
      <c r="DO13" s="217"/>
      <c r="DP13" s="279"/>
      <c r="DQ13" s="288">
        <v>3647763</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202</v>
      </c>
      <c r="S14" s="217"/>
      <c r="T14" s="217"/>
      <c r="U14" s="217"/>
      <c r="V14" s="217"/>
      <c r="W14" s="217"/>
      <c r="X14" s="217"/>
      <c r="Y14" s="279"/>
      <c r="Z14" s="282" t="s">
        <v>202</v>
      </c>
      <c r="AA14" s="282"/>
      <c r="AB14" s="282"/>
      <c r="AC14" s="282"/>
      <c r="AD14" s="287" t="s">
        <v>202</v>
      </c>
      <c r="AE14" s="287"/>
      <c r="AF14" s="287"/>
      <c r="AG14" s="287"/>
      <c r="AH14" s="287"/>
      <c r="AI14" s="287"/>
      <c r="AJ14" s="287"/>
      <c r="AK14" s="287"/>
      <c r="AL14" s="283" t="s">
        <v>202</v>
      </c>
      <c r="AM14" s="238"/>
      <c r="AN14" s="238"/>
      <c r="AO14" s="296"/>
      <c r="AP14" s="261" t="s">
        <v>219</v>
      </c>
      <c r="AQ14" s="1"/>
      <c r="AR14" s="1"/>
      <c r="AS14" s="1"/>
      <c r="AT14" s="1"/>
      <c r="AU14" s="1"/>
      <c r="AV14" s="1"/>
      <c r="AW14" s="1"/>
      <c r="AX14" s="1"/>
      <c r="AY14" s="1"/>
      <c r="AZ14" s="1"/>
      <c r="BA14" s="1"/>
      <c r="BB14" s="1"/>
      <c r="BC14" s="1"/>
      <c r="BD14" s="1"/>
      <c r="BE14" s="1"/>
      <c r="BF14" s="269"/>
      <c r="BG14" s="274">
        <v>542746</v>
      </c>
      <c r="BH14" s="217"/>
      <c r="BI14" s="217"/>
      <c r="BJ14" s="217"/>
      <c r="BK14" s="217"/>
      <c r="BL14" s="217"/>
      <c r="BM14" s="217"/>
      <c r="BN14" s="279"/>
      <c r="BO14" s="282">
        <v>2.4</v>
      </c>
      <c r="BP14" s="282"/>
      <c r="BQ14" s="282"/>
      <c r="BR14" s="282"/>
      <c r="BS14" s="287" t="s">
        <v>202</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3134582</v>
      </c>
      <c r="CS14" s="217"/>
      <c r="CT14" s="217"/>
      <c r="CU14" s="217"/>
      <c r="CV14" s="217"/>
      <c r="CW14" s="217"/>
      <c r="CX14" s="217"/>
      <c r="CY14" s="279"/>
      <c r="CZ14" s="282">
        <v>4</v>
      </c>
      <c r="DA14" s="282"/>
      <c r="DB14" s="282"/>
      <c r="DC14" s="282"/>
      <c r="DD14" s="288">
        <v>967131</v>
      </c>
      <c r="DE14" s="217"/>
      <c r="DF14" s="217"/>
      <c r="DG14" s="217"/>
      <c r="DH14" s="217"/>
      <c r="DI14" s="217"/>
      <c r="DJ14" s="217"/>
      <c r="DK14" s="217"/>
      <c r="DL14" s="217"/>
      <c r="DM14" s="217"/>
      <c r="DN14" s="217"/>
      <c r="DO14" s="217"/>
      <c r="DP14" s="279"/>
      <c r="DQ14" s="288">
        <v>2148314</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87141</v>
      </c>
      <c r="S15" s="217"/>
      <c r="T15" s="217"/>
      <c r="U15" s="217"/>
      <c r="V15" s="217"/>
      <c r="W15" s="217"/>
      <c r="X15" s="217"/>
      <c r="Y15" s="279"/>
      <c r="Z15" s="282">
        <v>0.1</v>
      </c>
      <c r="AA15" s="282"/>
      <c r="AB15" s="282"/>
      <c r="AC15" s="282"/>
      <c r="AD15" s="287">
        <v>87141</v>
      </c>
      <c r="AE15" s="287"/>
      <c r="AF15" s="287"/>
      <c r="AG15" s="287"/>
      <c r="AH15" s="287"/>
      <c r="AI15" s="287"/>
      <c r="AJ15" s="287"/>
      <c r="AK15" s="287"/>
      <c r="AL15" s="283">
        <v>0.2</v>
      </c>
      <c r="AM15" s="238"/>
      <c r="AN15" s="238"/>
      <c r="AO15" s="296"/>
      <c r="AP15" s="261" t="s">
        <v>353</v>
      </c>
      <c r="AQ15" s="1"/>
      <c r="AR15" s="1"/>
      <c r="AS15" s="1"/>
      <c r="AT15" s="1"/>
      <c r="AU15" s="1"/>
      <c r="AV15" s="1"/>
      <c r="AW15" s="1"/>
      <c r="AX15" s="1"/>
      <c r="AY15" s="1"/>
      <c r="AZ15" s="1"/>
      <c r="BA15" s="1"/>
      <c r="BB15" s="1"/>
      <c r="BC15" s="1"/>
      <c r="BD15" s="1"/>
      <c r="BE15" s="1"/>
      <c r="BF15" s="269"/>
      <c r="BG15" s="274">
        <v>1176441</v>
      </c>
      <c r="BH15" s="217"/>
      <c r="BI15" s="217"/>
      <c r="BJ15" s="217"/>
      <c r="BK15" s="217"/>
      <c r="BL15" s="217"/>
      <c r="BM15" s="217"/>
      <c r="BN15" s="279"/>
      <c r="BO15" s="282">
        <v>5.3</v>
      </c>
      <c r="BP15" s="282"/>
      <c r="BQ15" s="282"/>
      <c r="BR15" s="282"/>
      <c r="BS15" s="287" t="s">
        <v>202</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7723892</v>
      </c>
      <c r="CS15" s="217"/>
      <c r="CT15" s="217"/>
      <c r="CU15" s="217"/>
      <c r="CV15" s="217"/>
      <c r="CW15" s="217"/>
      <c r="CX15" s="217"/>
      <c r="CY15" s="279"/>
      <c r="CZ15" s="282">
        <v>9.9</v>
      </c>
      <c r="DA15" s="282"/>
      <c r="DB15" s="282"/>
      <c r="DC15" s="282"/>
      <c r="DD15" s="288">
        <v>811841</v>
      </c>
      <c r="DE15" s="217"/>
      <c r="DF15" s="217"/>
      <c r="DG15" s="217"/>
      <c r="DH15" s="217"/>
      <c r="DI15" s="217"/>
      <c r="DJ15" s="217"/>
      <c r="DK15" s="217"/>
      <c r="DL15" s="217"/>
      <c r="DM15" s="217"/>
      <c r="DN15" s="217"/>
      <c r="DO15" s="217"/>
      <c r="DP15" s="279"/>
      <c r="DQ15" s="288">
        <v>5603770</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406003</v>
      </c>
      <c r="S16" s="217"/>
      <c r="T16" s="217"/>
      <c r="U16" s="217"/>
      <c r="V16" s="217"/>
      <c r="W16" s="217"/>
      <c r="X16" s="217"/>
      <c r="Y16" s="279"/>
      <c r="Z16" s="282">
        <v>0.5</v>
      </c>
      <c r="AA16" s="282"/>
      <c r="AB16" s="282"/>
      <c r="AC16" s="282"/>
      <c r="AD16" s="287">
        <v>406003</v>
      </c>
      <c r="AE16" s="287"/>
      <c r="AF16" s="287"/>
      <c r="AG16" s="287"/>
      <c r="AH16" s="287"/>
      <c r="AI16" s="287"/>
      <c r="AJ16" s="287"/>
      <c r="AK16" s="287"/>
      <c r="AL16" s="283">
        <v>1</v>
      </c>
      <c r="AM16" s="238"/>
      <c r="AN16" s="238"/>
      <c r="AO16" s="296"/>
      <c r="AP16" s="261" t="s">
        <v>357</v>
      </c>
      <c r="AQ16" s="1"/>
      <c r="AR16" s="1"/>
      <c r="AS16" s="1"/>
      <c r="AT16" s="1"/>
      <c r="AU16" s="1"/>
      <c r="AV16" s="1"/>
      <c r="AW16" s="1"/>
      <c r="AX16" s="1"/>
      <c r="AY16" s="1"/>
      <c r="AZ16" s="1"/>
      <c r="BA16" s="1"/>
      <c r="BB16" s="1"/>
      <c r="BC16" s="1"/>
      <c r="BD16" s="1"/>
      <c r="BE16" s="1"/>
      <c r="BF16" s="269"/>
      <c r="BG16" s="274">
        <v>4333</v>
      </c>
      <c r="BH16" s="217"/>
      <c r="BI16" s="217"/>
      <c r="BJ16" s="217"/>
      <c r="BK16" s="217"/>
      <c r="BL16" s="217"/>
      <c r="BM16" s="217"/>
      <c r="BN16" s="279"/>
      <c r="BO16" s="282">
        <v>0</v>
      </c>
      <c r="BP16" s="282"/>
      <c r="BQ16" s="282"/>
      <c r="BR16" s="282"/>
      <c r="BS16" s="287" t="s">
        <v>202</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t="s">
        <v>202</v>
      </c>
      <c r="CS16" s="217"/>
      <c r="CT16" s="217"/>
      <c r="CU16" s="217"/>
      <c r="CV16" s="217"/>
      <c r="CW16" s="217"/>
      <c r="CX16" s="217"/>
      <c r="CY16" s="279"/>
      <c r="CZ16" s="282" t="s">
        <v>202</v>
      </c>
      <c r="DA16" s="282"/>
      <c r="DB16" s="282"/>
      <c r="DC16" s="282"/>
      <c r="DD16" s="288" t="s">
        <v>202</v>
      </c>
      <c r="DE16" s="217"/>
      <c r="DF16" s="217"/>
      <c r="DG16" s="217"/>
      <c r="DH16" s="217"/>
      <c r="DI16" s="217"/>
      <c r="DJ16" s="217"/>
      <c r="DK16" s="217"/>
      <c r="DL16" s="217"/>
      <c r="DM16" s="217"/>
      <c r="DN16" s="217"/>
      <c r="DO16" s="217"/>
      <c r="DP16" s="279"/>
      <c r="DQ16" s="288" t="s">
        <v>202</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851854</v>
      </c>
      <c r="S17" s="217"/>
      <c r="T17" s="217"/>
      <c r="U17" s="217"/>
      <c r="V17" s="217"/>
      <c r="W17" s="217"/>
      <c r="X17" s="217"/>
      <c r="Y17" s="279"/>
      <c r="Z17" s="282">
        <v>1</v>
      </c>
      <c r="AA17" s="282"/>
      <c r="AB17" s="282"/>
      <c r="AC17" s="282"/>
      <c r="AD17" s="287">
        <v>851854</v>
      </c>
      <c r="AE17" s="287"/>
      <c r="AF17" s="287"/>
      <c r="AG17" s="287"/>
      <c r="AH17" s="287"/>
      <c r="AI17" s="287"/>
      <c r="AJ17" s="287"/>
      <c r="AK17" s="287"/>
      <c r="AL17" s="283">
        <v>2.2000000000000002</v>
      </c>
      <c r="AM17" s="238"/>
      <c r="AN17" s="238"/>
      <c r="AO17" s="296"/>
      <c r="AP17" s="261" t="s">
        <v>360</v>
      </c>
      <c r="AQ17" s="1"/>
      <c r="AR17" s="1"/>
      <c r="AS17" s="1"/>
      <c r="AT17" s="1"/>
      <c r="AU17" s="1"/>
      <c r="AV17" s="1"/>
      <c r="AW17" s="1"/>
      <c r="AX17" s="1"/>
      <c r="AY17" s="1"/>
      <c r="AZ17" s="1"/>
      <c r="BA17" s="1"/>
      <c r="BB17" s="1"/>
      <c r="BC17" s="1"/>
      <c r="BD17" s="1"/>
      <c r="BE17" s="1"/>
      <c r="BF17" s="269"/>
      <c r="BG17" s="274">
        <v>664</v>
      </c>
      <c r="BH17" s="217"/>
      <c r="BI17" s="217"/>
      <c r="BJ17" s="217"/>
      <c r="BK17" s="217"/>
      <c r="BL17" s="217"/>
      <c r="BM17" s="217"/>
      <c r="BN17" s="279"/>
      <c r="BO17" s="282">
        <v>0</v>
      </c>
      <c r="BP17" s="282"/>
      <c r="BQ17" s="282"/>
      <c r="BR17" s="282"/>
      <c r="BS17" s="287" t="s">
        <v>202</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6327695</v>
      </c>
      <c r="CS17" s="217"/>
      <c r="CT17" s="217"/>
      <c r="CU17" s="217"/>
      <c r="CV17" s="217"/>
      <c r="CW17" s="217"/>
      <c r="CX17" s="217"/>
      <c r="CY17" s="279"/>
      <c r="CZ17" s="282">
        <v>8.1</v>
      </c>
      <c r="DA17" s="282"/>
      <c r="DB17" s="282"/>
      <c r="DC17" s="282"/>
      <c r="DD17" s="288" t="s">
        <v>202</v>
      </c>
      <c r="DE17" s="217"/>
      <c r="DF17" s="217"/>
      <c r="DG17" s="217"/>
      <c r="DH17" s="217"/>
      <c r="DI17" s="217"/>
      <c r="DJ17" s="217"/>
      <c r="DK17" s="217"/>
      <c r="DL17" s="217"/>
      <c r="DM17" s="217"/>
      <c r="DN17" s="217"/>
      <c r="DO17" s="217"/>
      <c r="DP17" s="279"/>
      <c r="DQ17" s="288">
        <v>6231145</v>
      </c>
      <c r="DR17" s="217"/>
      <c r="DS17" s="217"/>
      <c r="DT17" s="217"/>
      <c r="DU17" s="217"/>
      <c r="DV17" s="217"/>
      <c r="DW17" s="217"/>
      <c r="DX17" s="217"/>
      <c r="DY17" s="217"/>
      <c r="DZ17" s="217"/>
      <c r="EA17" s="217"/>
      <c r="EB17" s="217"/>
      <c r="EC17" s="326"/>
    </row>
    <row r="18" spans="2:133" ht="11.25" customHeight="1">
      <c r="B18" s="261" t="s">
        <v>222</v>
      </c>
      <c r="C18" s="1"/>
      <c r="D18" s="1"/>
      <c r="E18" s="1"/>
      <c r="F18" s="1"/>
      <c r="G18" s="1"/>
      <c r="H18" s="1"/>
      <c r="I18" s="1"/>
      <c r="J18" s="1"/>
      <c r="K18" s="1"/>
      <c r="L18" s="1"/>
      <c r="M18" s="1"/>
      <c r="N18" s="1"/>
      <c r="O18" s="1"/>
      <c r="P18" s="1"/>
      <c r="Q18" s="269"/>
      <c r="R18" s="274">
        <v>155892</v>
      </c>
      <c r="S18" s="217"/>
      <c r="T18" s="217"/>
      <c r="U18" s="217"/>
      <c r="V18" s="217"/>
      <c r="W18" s="217"/>
      <c r="X18" s="217"/>
      <c r="Y18" s="279"/>
      <c r="Z18" s="282">
        <v>0.2</v>
      </c>
      <c r="AA18" s="282"/>
      <c r="AB18" s="282"/>
      <c r="AC18" s="282"/>
      <c r="AD18" s="287">
        <v>155892</v>
      </c>
      <c r="AE18" s="287"/>
      <c r="AF18" s="287"/>
      <c r="AG18" s="287"/>
      <c r="AH18" s="287"/>
      <c r="AI18" s="287"/>
      <c r="AJ18" s="287"/>
      <c r="AK18" s="287"/>
      <c r="AL18" s="283">
        <v>0.4</v>
      </c>
      <c r="AM18" s="238"/>
      <c r="AN18" s="238"/>
      <c r="AO18" s="296"/>
      <c r="AP18" s="261" t="s">
        <v>99</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680110</v>
      </c>
      <c r="S19" s="217"/>
      <c r="T19" s="217"/>
      <c r="U19" s="217"/>
      <c r="V19" s="217"/>
      <c r="W19" s="217"/>
      <c r="X19" s="217"/>
      <c r="Y19" s="279"/>
      <c r="Z19" s="282">
        <v>0.8</v>
      </c>
      <c r="AA19" s="282"/>
      <c r="AB19" s="282"/>
      <c r="AC19" s="282"/>
      <c r="AD19" s="287">
        <v>680110</v>
      </c>
      <c r="AE19" s="287"/>
      <c r="AF19" s="287"/>
      <c r="AG19" s="287"/>
      <c r="AH19" s="287"/>
      <c r="AI19" s="287"/>
      <c r="AJ19" s="287"/>
      <c r="AK19" s="287"/>
      <c r="AL19" s="283">
        <v>1.7</v>
      </c>
      <c r="AM19" s="238"/>
      <c r="AN19" s="238"/>
      <c r="AO19" s="296"/>
      <c r="AP19" s="261" t="s">
        <v>256</v>
      </c>
      <c r="AQ19" s="1"/>
      <c r="AR19" s="1"/>
      <c r="AS19" s="1"/>
      <c r="AT19" s="1"/>
      <c r="AU19" s="1"/>
      <c r="AV19" s="1"/>
      <c r="AW19" s="1"/>
      <c r="AX19" s="1"/>
      <c r="AY19" s="1"/>
      <c r="AZ19" s="1"/>
      <c r="BA19" s="1"/>
      <c r="BB19" s="1"/>
      <c r="BC19" s="1"/>
      <c r="BD19" s="1"/>
      <c r="BE19" s="1"/>
      <c r="BF19" s="269"/>
      <c r="BG19" s="274">
        <v>814079</v>
      </c>
      <c r="BH19" s="217"/>
      <c r="BI19" s="217"/>
      <c r="BJ19" s="217"/>
      <c r="BK19" s="217"/>
      <c r="BL19" s="217"/>
      <c r="BM19" s="217"/>
      <c r="BN19" s="279"/>
      <c r="BO19" s="282">
        <v>3.6</v>
      </c>
      <c r="BP19" s="282"/>
      <c r="BQ19" s="282"/>
      <c r="BR19" s="282"/>
      <c r="BS19" s="287" t="s">
        <v>202</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15852</v>
      </c>
      <c r="S20" s="217"/>
      <c r="T20" s="217"/>
      <c r="U20" s="217"/>
      <c r="V20" s="217"/>
      <c r="W20" s="217"/>
      <c r="X20" s="217"/>
      <c r="Y20" s="279"/>
      <c r="Z20" s="282">
        <v>0</v>
      </c>
      <c r="AA20" s="282"/>
      <c r="AB20" s="282"/>
      <c r="AC20" s="282"/>
      <c r="AD20" s="287">
        <v>15852</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814079</v>
      </c>
      <c r="BH20" s="217"/>
      <c r="BI20" s="217"/>
      <c r="BJ20" s="217"/>
      <c r="BK20" s="217"/>
      <c r="BL20" s="217"/>
      <c r="BM20" s="217"/>
      <c r="BN20" s="279"/>
      <c r="BO20" s="282">
        <v>3.6</v>
      </c>
      <c r="BP20" s="282"/>
      <c r="BQ20" s="282"/>
      <c r="BR20" s="282"/>
      <c r="BS20" s="287" t="s">
        <v>202</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78167917</v>
      </c>
      <c r="CS20" s="217"/>
      <c r="CT20" s="217"/>
      <c r="CU20" s="217"/>
      <c r="CV20" s="217"/>
      <c r="CW20" s="217"/>
      <c r="CX20" s="217"/>
      <c r="CY20" s="279"/>
      <c r="CZ20" s="282">
        <v>100</v>
      </c>
      <c r="DA20" s="282"/>
      <c r="DB20" s="282"/>
      <c r="DC20" s="282"/>
      <c r="DD20" s="288">
        <v>12824266</v>
      </c>
      <c r="DE20" s="217"/>
      <c r="DF20" s="217"/>
      <c r="DG20" s="217"/>
      <c r="DH20" s="217"/>
      <c r="DI20" s="217"/>
      <c r="DJ20" s="217"/>
      <c r="DK20" s="217"/>
      <c r="DL20" s="217"/>
      <c r="DM20" s="217"/>
      <c r="DN20" s="217"/>
      <c r="DO20" s="217"/>
      <c r="DP20" s="279"/>
      <c r="DQ20" s="288">
        <v>46273259</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11777705</v>
      </c>
      <c r="S21" s="217"/>
      <c r="T21" s="217"/>
      <c r="U21" s="217"/>
      <c r="V21" s="217"/>
      <c r="W21" s="217"/>
      <c r="X21" s="217"/>
      <c r="Y21" s="279"/>
      <c r="Z21" s="282">
        <v>14.4</v>
      </c>
      <c r="AA21" s="282"/>
      <c r="AB21" s="282"/>
      <c r="AC21" s="282"/>
      <c r="AD21" s="287">
        <v>10509854</v>
      </c>
      <c r="AE21" s="287"/>
      <c r="AF21" s="287"/>
      <c r="AG21" s="287"/>
      <c r="AH21" s="287"/>
      <c r="AI21" s="287"/>
      <c r="AJ21" s="287"/>
      <c r="AK21" s="287"/>
      <c r="AL21" s="283">
        <v>26.9</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18659</v>
      </c>
      <c r="BH21" s="217"/>
      <c r="BI21" s="217"/>
      <c r="BJ21" s="217"/>
      <c r="BK21" s="217"/>
      <c r="BL21" s="217"/>
      <c r="BM21" s="217"/>
      <c r="BN21" s="279"/>
      <c r="BO21" s="282">
        <v>0.1</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10509854</v>
      </c>
      <c r="S22" s="217"/>
      <c r="T22" s="217"/>
      <c r="U22" s="217"/>
      <c r="V22" s="217"/>
      <c r="W22" s="217"/>
      <c r="X22" s="217"/>
      <c r="Y22" s="279"/>
      <c r="Z22" s="282">
        <v>12.9</v>
      </c>
      <c r="AA22" s="282"/>
      <c r="AB22" s="282"/>
      <c r="AC22" s="282"/>
      <c r="AD22" s="287">
        <v>10509854</v>
      </c>
      <c r="AE22" s="287"/>
      <c r="AF22" s="287"/>
      <c r="AG22" s="287"/>
      <c r="AH22" s="287"/>
      <c r="AI22" s="287"/>
      <c r="AJ22" s="287"/>
      <c r="AK22" s="287"/>
      <c r="AL22" s="283">
        <v>26.9</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1267644</v>
      </c>
      <c r="S23" s="217"/>
      <c r="T23" s="217"/>
      <c r="U23" s="217"/>
      <c r="V23" s="217"/>
      <c r="W23" s="217"/>
      <c r="X23" s="217"/>
      <c r="Y23" s="279"/>
      <c r="Z23" s="282">
        <v>1.6</v>
      </c>
      <c r="AA23" s="282"/>
      <c r="AB23" s="282"/>
      <c r="AC23" s="282"/>
      <c r="AD23" s="287" t="s">
        <v>202</v>
      </c>
      <c r="AE23" s="287"/>
      <c r="AF23" s="287"/>
      <c r="AG23" s="287"/>
      <c r="AH23" s="287"/>
      <c r="AI23" s="287"/>
      <c r="AJ23" s="287"/>
      <c r="AK23" s="287"/>
      <c r="AL23" s="283" t="s">
        <v>202</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v>795420</v>
      </c>
      <c r="BH23" s="217"/>
      <c r="BI23" s="217"/>
      <c r="BJ23" s="217"/>
      <c r="BK23" s="217"/>
      <c r="BL23" s="217"/>
      <c r="BM23" s="217"/>
      <c r="BN23" s="279"/>
      <c r="BO23" s="282">
        <v>3.6</v>
      </c>
      <c r="BP23" s="282"/>
      <c r="BQ23" s="282"/>
      <c r="BR23" s="282"/>
      <c r="BS23" s="287" t="s">
        <v>202</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300</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v>207</v>
      </c>
      <c r="S24" s="217"/>
      <c r="T24" s="217"/>
      <c r="U24" s="217"/>
      <c r="V24" s="217"/>
      <c r="W24" s="217"/>
      <c r="X24" s="217"/>
      <c r="Y24" s="279"/>
      <c r="Z24" s="282">
        <v>0</v>
      </c>
      <c r="AA24" s="282"/>
      <c r="AB24" s="282"/>
      <c r="AC24" s="282"/>
      <c r="AD24" s="287" t="s">
        <v>202</v>
      </c>
      <c r="AE24" s="287"/>
      <c r="AF24" s="287"/>
      <c r="AG24" s="287"/>
      <c r="AH24" s="287"/>
      <c r="AI24" s="287"/>
      <c r="AJ24" s="287"/>
      <c r="AK24" s="287"/>
      <c r="AL24" s="283" t="s">
        <v>202</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36211733</v>
      </c>
      <c r="CS24" s="276"/>
      <c r="CT24" s="276"/>
      <c r="CU24" s="276"/>
      <c r="CV24" s="276"/>
      <c r="CW24" s="276"/>
      <c r="CX24" s="276"/>
      <c r="CY24" s="278"/>
      <c r="CZ24" s="291">
        <v>46.3</v>
      </c>
      <c r="DA24" s="293"/>
      <c r="DB24" s="293"/>
      <c r="DC24" s="337"/>
      <c r="DD24" s="341">
        <v>24054354</v>
      </c>
      <c r="DE24" s="276"/>
      <c r="DF24" s="276"/>
      <c r="DG24" s="276"/>
      <c r="DH24" s="276"/>
      <c r="DI24" s="276"/>
      <c r="DJ24" s="276"/>
      <c r="DK24" s="278"/>
      <c r="DL24" s="341">
        <v>22168640</v>
      </c>
      <c r="DM24" s="276"/>
      <c r="DN24" s="276"/>
      <c r="DO24" s="276"/>
      <c r="DP24" s="276"/>
      <c r="DQ24" s="276"/>
      <c r="DR24" s="276"/>
      <c r="DS24" s="276"/>
      <c r="DT24" s="276"/>
      <c r="DU24" s="276"/>
      <c r="DV24" s="278"/>
      <c r="DW24" s="291">
        <v>56.5</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40952144</v>
      </c>
      <c r="S25" s="217"/>
      <c r="T25" s="217"/>
      <c r="U25" s="217"/>
      <c r="V25" s="217"/>
      <c r="W25" s="217"/>
      <c r="X25" s="217"/>
      <c r="Y25" s="279"/>
      <c r="Z25" s="282">
        <v>50.1</v>
      </c>
      <c r="AA25" s="282"/>
      <c r="AB25" s="282"/>
      <c r="AC25" s="282"/>
      <c r="AD25" s="287">
        <v>38888873</v>
      </c>
      <c r="AE25" s="287"/>
      <c r="AF25" s="287"/>
      <c r="AG25" s="287"/>
      <c r="AH25" s="287"/>
      <c r="AI25" s="287"/>
      <c r="AJ25" s="287"/>
      <c r="AK25" s="287"/>
      <c r="AL25" s="283">
        <v>99.5</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12324906</v>
      </c>
      <c r="CS25" s="313"/>
      <c r="CT25" s="313"/>
      <c r="CU25" s="313"/>
      <c r="CV25" s="313"/>
      <c r="CW25" s="313"/>
      <c r="CX25" s="313"/>
      <c r="CY25" s="332"/>
      <c r="CZ25" s="283">
        <v>15.8</v>
      </c>
      <c r="DA25" s="335"/>
      <c r="DB25" s="335"/>
      <c r="DC25" s="338"/>
      <c r="DD25" s="288">
        <v>11322829</v>
      </c>
      <c r="DE25" s="313"/>
      <c r="DF25" s="313"/>
      <c r="DG25" s="313"/>
      <c r="DH25" s="313"/>
      <c r="DI25" s="313"/>
      <c r="DJ25" s="313"/>
      <c r="DK25" s="332"/>
      <c r="DL25" s="288">
        <v>11282031</v>
      </c>
      <c r="DM25" s="313"/>
      <c r="DN25" s="313"/>
      <c r="DO25" s="313"/>
      <c r="DP25" s="313"/>
      <c r="DQ25" s="313"/>
      <c r="DR25" s="313"/>
      <c r="DS25" s="313"/>
      <c r="DT25" s="313"/>
      <c r="DU25" s="313"/>
      <c r="DV25" s="332"/>
      <c r="DW25" s="283">
        <v>28.7</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14839</v>
      </c>
      <c r="S26" s="217"/>
      <c r="T26" s="217"/>
      <c r="U26" s="217"/>
      <c r="V26" s="217"/>
      <c r="W26" s="217"/>
      <c r="X26" s="217"/>
      <c r="Y26" s="279"/>
      <c r="Z26" s="282">
        <v>0</v>
      </c>
      <c r="AA26" s="282"/>
      <c r="AB26" s="282"/>
      <c r="AC26" s="282"/>
      <c r="AD26" s="287">
        <v>14839</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7228724</v>
      </c>
      <c r="CS26" s="217"/>
      <c r="CT26" s="217"/>
      <c r="CU26" s="217"/>
      <c r="CV26" s="217"/>
      <c r="CW26" s="217"/>
      <c r="CX26" s="217"/>
      <c r="CY26" s="279"/>
      <c r="CZ26" s="283">
        <v>9.1999999999999993</v>
      </c>
      <c r="DA26" s="335"/>
      <c r="DB26" s="335"/>
      <c r="DC26" s="338"/>
      <c r="DD26" s="288">
        <v>6750852</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238986</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391</v>
      </c>
      <c r="AQ27" s="1"/>
      <c r="AR27" s="1"/>
      <c r="AS27" s="1"/>
      <c r="AT27" s="1"/>
      <c r="AU27" s="1"/>
      <c r="AV27" s="1"/>
      <c r="AW27" s="1"/>
      <c r="AX27" s="1"/>
      <c r="AY27" s="1"/>
      <c r="AZ27" s="1"/>
      <c r="BA27" s="1"/>
      <c r="BB27" s="1"/>
      <c r="BC27" s="1"/>
      <c r="BD27" s="1"/>
      <c r="BE27" s="1"/>
      <c r="BF27" s="269"/>
      <c r="BG27" s="274">
        <v>22320436</v>
      </c>
      <c r="BH27" s="217"/>
      <c r="BI27" s="217"/>
      <c r="BJ27" s="217"/>
      <c r="BK27" s="217"/>
      <c r="BL27" s="217"/>
      <c r="BM27" s="217"/>
      <c r="BN27" s="279"/>
      <c r="BO27" s="282">
        <v>100</v>
      </c>
      <c r="BP27" s="282"/>
      <c r="BQ27" s="282"/>
      <c r="BR27" s="282"/>
      <c r="BS27" s="287">
        <v>381048</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17559132</v>
      </c>
      <c r="CS27" s="313"/>
      <c r="CT27" s="313"/>
      <c r="CU27" s="313"/>
      <c r="CV27" s="313"/>
      <c r="CW27" s="313"/>
      <c r="CX27" s="313"/>
      <c r="CY27" s="332"/>
      <c r="CZ27" s="283">
        <v>22.5</v>
      </c>
      <c r="DA27" s="335"/>
      <c r="DB27" s="335"/>
      <c r="DC27" s="338"/>
      <c r="DD27" s="288">
        <v>6500380</v>
      </c>
      <c r="DE27" s="313"/>
      <c r="DF27" s="313"/>
      <c r="DG27" s="313"/>
      <c r="DH27" s="313"/>
      <c r="DI27" s="313"/>
      <c r="DJ27" s="313"/>
      <c r="DK27" s="332"/>
      <c r="DL27" s="288">
        <v>4655464</v>
      </c>
      <c r="DM27" s="313"/>
      <c r="DN27" s="313"/>
      <c r="DO27" s="313"/>
      <c r="DP27" s="313"/>
      <c r="DQ27" s="313"/>
      <c r="DR27" s="313"/>
      <c r="DS27" s="313"/>
      <c r="DT27" s="313"/>
      <c r="DU27" s="313"/>
      <c r="DV27" s="332"/>
      <c r="DW27" s="283">
        <v>11.9</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422519</v>
      </c>
      <c r="S28" s="217"/>
      <c r="T28" s="217"/>
      <c r="U28" s="217"/>
      <c r="V28" s="217"/>
      <c r="W28" s="217"/>
      <c r="X28" s="217"/>
      <c r="Y28" s="279"/>
      <c r="Z28" s="282">
        <v>0.5</v>
      </c>
      <c r="AA28" s="282"/>
      <c r="AB28" s="282"/>
      <c r="AC28" s="282"/>
      <c r="AD28" s="287">
        <v>64933</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6327695</v>
      </c>
      <c r="CS28" s="217"/>
      <c r="CT28" s="217"/>
      <c r="CU28" s="217"/>
      <c r="CV28" s="217"/>
      <c r="CW28" s="217"/>
      <c r="CX28" s="217"/>
      <c r="CY28" s="279"/>
      <c r="CZ28" s="283">
        <v>8.1</v>
      </c>
      <c r="DA28" s="335"/>
      <c r="DB28" s="335"/>
      <c r="DC28" s="338"/>
      <c r="DD28" s="288">
        <v>6231145</v>
      </c>
      <c r="DE28" s="217"/>
      <c r="DF28" s="217"/>
      <c r="DG28" s="217"/>
      <c r="DH28" s="217"/>
      <c r="DI28" s="217"/>
      <c r="DJ28" s="217"/>
      <c r="DK28" s="279"/>
      <c r="DL28" s="288">
        <v>6231145</v>
      </c>
      <c r="DM28" s="217"/>
      <c r="DN28" s="217"/>
      <c r="DO28" s="217"/>
      <c r="DP28" s="217"/>
      <c r="DQ28" s="217"/>
      <c r="DR28" s="217"/>
      <c r="DS28" s="217"/>
      <c r="DT28" s="217"/>
      <c r="DU28" s="217"/>
      <c r="DV28" s="279"/>
      <c r="DW28" s="283">
        <v>15.9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417471</v>
      </c>
      <c r="S29" s="217"/>
      <c r="T29" s="217"/>
      <c r="U29" s="217"/>
      <c r="V29" s="217"/>
      <c r="W29" s="217"/>
      <c r="X29" s="217"/>
      <c r="Y29" s="279"/>
      <c r="Z29" s="282">
        <v>0.5</v>
      </c>
      <c r="AA29" s="282"/>
      <c r="AB29" s="282"/>
      <c r="AC29" s="282"/>
      <c r="AD29" s="287">
        <v>231</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22</v>
      </c>
      <c r="CG29" s="1"/>
      <c r="CH29" s="1"/>
      <c r="CI29" s="1"/>
      <c r="CJ29" s="1"/>
      <c r="CK29" s="1"/>
      <c r="CL29" s="1"/>
      <c r="CM29" s="1"/>
      <c r="CN29" s="1"/>
      <c r="CO29" s="1"/>
      <c r="CP29" s="1"/>
      <c r="CQ29" s="269"/>
      <c r="CR29" s="274">
        <v>6327648</v>
      </c>
      <c r="CS29" s="313"/>
      <c r="CT29" s="313"/>
      <c r="CU29" s="313"/>
      <c r="CV29" s="313"/>
      <c r="CW29" s="313"/>
      <c r="CX29" s="313"/>
      <c r="CY29" s="332"/>
      <c r="CZ29" s="283">
        <v>8.1</v>
      </c>
      <c r="DA29" s="335"/>
      <c r="DB29" s="335"/>
      <c r="DC29" s="338"/>
      <c r="DD29" s="288">
        <v>6231098</v>
      </c>
      <c r="DE29" s="313"/>
      <c r="DF29" s="313"/>
      <c r="DG29" s="313"/>
      <c r="DH29" s="313"/>
      <c r="DI29" s="313"/>
      <c r="DJ29" s="313"/>
      <c r="DK29" s="332"/>
      <c r="DL29" s="288">
        <v>6231098</v>
      </c>
      <c r="DM29" s="313"/>
      <c r="DN29" s="313"/>
      <c r="DO29" s="313"/>
      <c r="DP29" s="313"/>
      <c r="DQ29" s="313"/>
      <c r="DR29" s="313"/>
      <c r="DS29" s="313"/>
      <c r="DT29" s="313"/>
      <c r="DU29" s="313"/>
      <c r="DV29" s="332"/>
      <c r="DW29" s="283">
        <v>15.9</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12907616</v>
      </c>
      <c r="S30" s="217"/>
      <c r="T30" s="217"/>
      <c r="U30" s="217"/>
      <c r="V30" s="217"/>
      <c r="W30" s="217"/>
      <c r="X30" s="217"/>
      <c r="Y30" s="279"/>
      <c r="Z30" s="282">
        <v>15.8</v>
      </c>
      <c r="AA30" s="282"/>
      <c r="AB30" s="282"/>
      <c r="AC30" s="282"/>
      <c r="AD30" s="287" t="s">
        <v>202</v>
      </c>
      <c r="AE30" s="287"/>
      <c r="AF30" s="287"/>
      <c r="AG30" s="287"/>
      <c r="AH30" s="287"/>
      <c r="AI30" s="287"/>
      <c r="AJ30" s="287"/>
      <c r="AK30" s="287"/>
      <c r="AL30" s="283" t="s">
        <v>202</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6147446</v>
      </c>
      <c r="CS30" s="217"/>
      <c r="CT30" s="217"/>
      <c r="CU30" s="217"/>
      <c r="CV30" s="217"/>
      <c r="CW30" s="217"/>
      <c r="CX30" s="217"/>
      <c r="CY30" s="279"/>
      <c r="CZ30" s="283">
        <v>7.9</v>
      </c>
      <c r="DA30" s="335"/>
      <c r="DB30" s="335"/>
      <c r="DC30" s="338"/>
      <c r="DD30" s="288">
        <v>6050896</v>
      </c>
      <c r="DE30" s="217"/>
      <c r="DF30" s="217"/>
      <c r="DG30" s="217"/>
      <c r="DH30" s="217"/>
      <c r="DI30" s="217"/>
      <c r="DJ30" s="217"/>
      <c r="DK30" s="279"/>
      <c r="DL30" s="288">
        <v>6050896</v>
      </c>
      <c r="DM30" s="217"/>
      <c r="DN30" s="217"/>
      <c r="DO30" s="217"/>
      <c r="DP30" s="217"/>
      <c r="DQ30" s="217"/>
      <c r="DR30" s="217"/>
      <c r="DS30" s="217"/>
      <c r="DT30" s="217"/>
      <c r="DU30" s="217"/>
      <c r="DV30" s="279"/>
      <c r="DW30" s="283">
        <v>15.4</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395</v>
      </c>
      <c r="AU31" s="265"/>
      <c r="AV31" s="265"/>
      <c r="AW31" s="265"/>
      <c r="AX31" s="260" t="s">
        <v>275</v>
      </c>
      <c r="AY31" s="265"/>
      <c r="AZ31" s="265"/>
      <c r="BA31" s="265"/>
      <c r="BB31" s="265"/>
      <c r="BC31" s="265"/>
      <c r="BD31" s="265"/>
      <c r="BE31" s="265"/>
      <c r="BF31" s="268"/>
      <c r="BG31" s="318">
        <v>99.1</v>
      </c>
      <c r="BH31" s="322"/>
      <c r="BI31" s="322"/>
      <c r="BJ31" s="322"/>
      <c r="BK31" s="322"/>
      <c r="BL31" s="322"/>
      <c r="BM31" s="293">
        <v>97</v>
      </c>
      <c r="BN31" s="322"/>
      <c r="BO31" s="322"/>
      <c r="BP31" s="322"/>
      <c r="BQ31" s="324"/>
      <c r="BR31" s="318">
        <v>99</v>
      </c>
      <c r="BS31" s="322"/>
      <c r="BT31" s="322"/>
      <c r="BU31" s="322"/>
      <c r="BV31" s="322"/>
      <c r="BW31" s="322"/>
      <c r="BX31" s="293">
        <v>96.6</v>
      </c>
      <c r="BY31" s="322"/>
      <c r="BZ31" s="322"/>
      <c r="CA31" s="322"/>
      <c r="CB31" s="324"/>
      <c r="CD31" s="134"/>
      <c r="CE31" s="42"/>
      <c r="CF31" s="261" t="s">
        <v>317</v>
      </c>
      <c r="CG31" s="1"/>
      <c r="CH31" s="1"/>
      <c r="CI31" s="1"/>
      <c r="CJ31" s="1"/>
      <c r="CK31" s="1"/>
      <c r="CL31" s="1"/>
      <c r="CM31" s="1"/>
      <c r="CN31" s="1"/>
      <c r="CO31" s="1"/>
      <c r="CP31" s="1"/>
      <c r="CQ31" s="269"/>
      <c r="CR31" s="274">
        <v>180202</v>
      </c>
      <c r="CS31" s="313"/>
      <c r="CT31" s="313"/>
      <c r="CU31" s="313"/>
      <c r="CV31" s="313"/>
      <c r="CW31" s="313"/>
      <c r="CX31" s="313"/>
      <c r="CY31" s="332"/>
      <c r="CZ31" s="283">
        <v>0.2</v>
      </c>
      <c r="DA31" s="335"/>
      <c r="DB31" s="335"/>
      <c r="DC31" s="338"/>
      <c r="DD31" s="288">
        <v>180202</v>
      </c>
      <c r="DE31" s="313"/>
      <c r="DF31" s="313"/>
      <c r="DG31" s="313"/>
      <c r="DH31" s="313"/>
      <c r="DI31" s="313"/>
      <c r="DJ31" s="313"/>
      <c r="DK31" s="332"/>
      <c r="DL31" s="288">
        <v>180202</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5198977</v>
      </c>
      <c r="S32" s="217"/>
      <c r="T32" s="217"/>
      <c r="U32" s="217"/>
      <c r="V32" s="217"/>
      <c r="W32" s="217"/>
      <c r="X32" s="217"/>
      <c r="Y32" s="279"/>
      <c r="Z32" s="282">
        <v>6.4</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248</v>
      </c>
      <c r="AX32" s="261" t="s">
        <v>375</v>
      </c>
      <c r="AY32" s="1"/>
      <c r="AZ32" s="1"/>
      <c r="BA32" s="1"/>
      <c r="BB32" s="1"/>
      <c r="BC32" s="1"/>
      <c r="BD32" s="1"/>
      <c r="BE32" s="1"/>
      <c r="BF32" s="269"/>
      <c r="BG32" s="319">
        <v>98.9</v>
      </c>
      <c r="BH32" s="313"/>
      <c r="BI32" s="313"/>
      <c r="BJ32" s="313"/>
      <c r="BK32" s="313"/>
      <c r="BL32" s="313"/>
      <c r="BM32" s="238">
        <v>96.4</v>
      </c>
      <c r="BN32" s="313"/>
      <c r="BO32" s="313"/>
      <c r="BP32" s="313"/>
      <c r="BQ32" s="316"/>
      <c r="BR32" s="319">
        <v>98.8</v>
      </c>
      <c r="BS32" s="313"/>
      <c r="BT32" s="313"/>
      <c r="BU32" s="313"/>
      <c r="BV32" s="313"/>
      <c r="BW32" s="313"/>
      <c r="BX32" s="238">
        <v>96</v>
      </c>
      <c r="BY32" s="313"/>
      <c r="BZ32" s="313"/>
      <c r="CA32" s="313"/>
      <c r="CB32" s="316"/>
      <c r="CD32" s="135"/>
      <c r="CE32" s="142"/>
      <c r="CF32" s="261" t="s">
        <v>397</v>
      </c>
      <c r="CG32" s="1"/>
      <c r="CH32" s="1"/>
      <c r="CI32" s="1"/>
      <c r="CJ32" s="1"/>
      <c r="CK32" s="1"/>
      <c r="CL32" s="1"/>
      <c r="CM32" s="1"/>
      <c r="CN32" s="1"/>
      <c r="CO32" s="1"/>
      <c r="CP32" s="1"/>
      <c r="CQ32" s="269"/>
      <c r="CR32" s="274">
        <v>47</v>
      </c>
      <c r="CS32" s="217"/>
      <c r="CT32" s="217"/>
      <c r="CU32" s="217"/>
      <c r="CV32" s="217"/>
      <c r="CW32" s="217"/>
      <c r="CX32" s="217"/>
      <c r="CY32" s="279"/>
      <c r="CZ32" s="283">
        <v>0</v>
      </c>
      <c r="DA32" s="335"/>
      <c r="DB32" s="335"/>
      <c r="DC32" s="338"/>
      <c r="DD32" s="288">
        <v>47</v>
      </c>
      <c r="DE32" s="217"/>
      <c r="DF32" s="217"/>
      <c r="DG32" s="217"/>
      <c r="DH32" s="217"/>
      <c r="DI32" s="217"/>
      <c r="DJ32" s="217"/>
      <c r="DK32" s="279"/>
      <c r="DL32" s="288">
        <v>47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243618</v>
      </c>
      <c r="S33" s="217"/>
      <c r="T33" s="217"/>
      <c r="U33" s="217"/>
      <c r="V33" s="217"/>
      <c r="W33" s="217"/>
      <c r="X33" s="217"/>
      <c r="Y33" s="279"/>
      <c r="Z33" s="282">
        <v>0.3</v>
      </c>
      <c r="AA33" s="282"/>
      <c r="AB33" s="282"/>
      <c r="AC33" s="282"/>
      <c r="AD33" s="287">
        <v>127080</v>
      </c>
      <c r="AE33" s="287"/>
      <c r="AF33" s="287"/>
      <c r="AG33" s="287"/>
      <c r="AH33" s="287"/>
      <c r="AI33" s="287"/>
      <c r="AJ33" s="287"/>
      <c r="AK33" s="287"/>
      <c r="AL33" s="283">
        <v>0.3</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99.2</v>
      </c>
      <c r="BH33" s="312"/>
      <c r="BI33" s="312"/>
      <c r="BJ33" s="312"/>
      <c r="BK33" s="312"/>
      <c r="BL33" s="312"/>
      <c r="BM33" s="294">
        <v>97.2</v>
      </c>
      <c r="BN33" s="312"/>
      <c r="BO33" s="312"/>
      <c r="BP33" s="312"/>
      <c r="BQ33" s="317"/>
      <c r="BR33" s="320">
        <v>99.1</v>
      </c>
      <c r="BS33" s="312"/>
      <c r="BT33" s="312"/>
      <c r="BU33" s="312"/>
      <c r="BV33" s="312"/>
      <c r="BW33" s="312"/>
      <c r="BX33" s="294">
        <v>96.8</v>
      </c>
      <c r="BY33" s="312"/>
      <c r="BZ33" s="312"/>
      <c r="CA33" s="312"/>
      <c r="CB33" s="317"/>
      <c r="CD33" s="261" t="s">
        <v>399</v>
      </c>
      <c r="CE33" s="1"/>
      <c r="CF33" s="1"/>
      <c r="CG33" s="1"/>
      <c r="CH33" s="1"/>
      <c r="CI33" s="1"/>
      <c r="CJ33" s="1"/>
      <c r="CK33" s="1"/>
      <c r="CL33" s="1"/>
      <c r="CM33" s="1"/>
      <c r="CN33" s="1"/>
      <c r="CO33" s="1"/>
      <c r="CP33" s="1"/>
      <c r="CQ33" s="269"/>
      <c r="CR33" s="274">
        <v>29131918</v>
      </c>
      <c r="CS33" s="313"/>
      <c r="CT33" s="313"/>
      <c r="CU33" s="313"/>
      <c r="CV33" s="313"/>
      <c r="CW33" s="313"/>
      <c r="CX33" s="313"/>
      <c r="CY33" s="332"/>
      <c r="CZ33" s="283">
        <v>37.299999999999997</v>
      </c>
      <c r="DA33" s="335"/>
      <c r="DB33" s="335"/>
      <c r="DC33" s="338"/>
      <c r="DD33" s="288">
        <v>21095834</v>
      </c>
      <c r="DE33" s="313"/>
      <c r="DF33" s="313"/>
      <c r="DG33" s="313"/>
      <c r="DH33" s="313"/>
      <c r="DI33" s="313"/>
      <c r="DJ33" s="313"/>
      <c r="DK33" s="332"/>
      <c r="DL33" s="288">
        <v>16047237</v>
      </c>
      <c r="DM33" s="313"/>
      <c r="DN33" s="313"/>
      <c r="DO33" s="313"/>
      <c r="DP33" s="313"/>
      <c r="DQ33" s="313"/>
      <c r="DR33" s="313"/>
      <c r="DS33" s="313"/>
      <c r="DT33" s="313"/>
      <c r="DU33" s="313"/>
      <c r="DV33" s="332"/>
      <c r="DW33" s="283">
        <v>40.9</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1729695</v>
      </c>
      <c r="S34" s="217"/>
      <c r="T34" s="217"/>
      <c r="U34" s="217"/>
      <c r="V34" s="217"/>
      <c r="W34" s="217"/>
      <c r="X34" s="217"/>
      <c r="Y34" s="279"/>
      <c r="Z34" s="282">
        <v>2.1</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10838456</v>
      </c>
      <c r="CS34" s="217"/>
      <c r="CT34" s="217"/>
      <c r="CU34" s="217"/>
      <c r="CV34" s="217"/>
      <c r="CW34" s="217"/>
      <c r="CX34" s="217"/>
      <c r="CY34" s="279"/>
      <c r="CZ34" s="283">
        <v>13.9</v>
      </c>
      <c r="DA34" s="335"/>
      <c r="DB34" s="335"/>
      <c r="DC34" s="338"/>
      <c r="DD34" s="288">
        <v>8657842</v>
      </c>
      <c r="DE34" s="217"/>
      <c r="DF34" s="217"/>
      <c r="DG34" s="217"/>
      <c r="DH34" s="217"/>
      <c r="DI34" s="217"/>
      <c r="DJ34" s="217"/>
      <c r="DK34" s="279"/>
      <c r="DL34" s="288">
        <v>8409961</v>
      </c>
      <c r="DM34" s="217"/>
      <c r="DN34" s="217"/>
      <c r="DO34" s="217"/>
      <c r="DP34" s="217"/>
      <c r="DQ34" s="217"/>
      <c r="DR34" s="217"/>
      <c r="DS34" s="217"/>
      <c r="DT34" s="217"/>
      <c r="DU34" s="217"/>
      <c r="DV34" s="279"/>
      <c r="DW34" s="283">
        <v>21.4</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4106118</v>
      </c>
      <c r="S35" s="217"/>
      <c r="T35" s="217"/>
      <c r="U35" s="217"/>
      <c r="V35" s="217"/>
      <c r="W35" s="217"/>
      <c r="X35" s="217"/>
      <c r="Y35" s="279"/>
      <c r="Z35" s="282">
        <v>5</v>
      </c>
      <c r="AA35" s="282"/>
      <c r="AB35" s="282"/>
      <c r="AC35" s="282"/>
      <c r="AD35" s="287" t="s">
        <v>202</v>
      </c>
      <c r="AE35" s="287"/>
      <c r="AF35" s="287"/>
      <c r="AG35" s="287"/>
      <c r="AH35" s="287"/>
      <c r="AI35" s="287"/>
      <c r="AJ35" s="287"/>
      <c r="AK35" s="287"/>
      <c r="AL35" s="283" t="s">
        <v>202</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200359</v>
      </c>
      <c r="CS35" s="313"/>
      <c r="CT35" s="313"/>
      <c r="CU35" s="313"/>
      <c r="CV35" s="313"/>
      <c r="CW35" s="313"/>
      <c r="CX35" s="313"/>
      <c r="CY35" s="332"/>
      <c r="CZ35" s="283">
        <v>0.3</v>
      </c>
      <c r="DA35" s="335"/>
      <c r="DB35" s="335"/>
      <c r="DC35" s="338"/>
      <c r="DD35" s="288">
        <v>157581</v>
      </c>
      <c r="DE35" s="313"/>
      <c r="DF35" s="313"/>
      <c r="DG35" s="313"/>
      <c r="DH35" s="313"/>
      <c r="DI35" s="313"/>
      <c r="DJ35" s="313"/>
      <c r="DK35" s="332"/>
      <c r="DL35" s="288">
        <v>157086</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3593958</v>
      </c>
      <c r="S36" s="217"/>
      <c r="T36" s="217"/>
      <c r="U36" s="217"/>
      <c r="V36" s="217"/>
      <c r="W36" s="217"/>
      <c r="X36" s="217"/>
      <c r="Y36" s="279"/>
      <c r="Z36" s="282">
        <v>4.4000000000000004</v>
      </c>
      <c r="AA36" s="282"/>
      <c r="AB36" s="282"/>
      <c r="AC36" s="282"/>
      <c r="AD36" s="287" t="s">
        <v>202</v>
      </c>
      <c r="AE36" s="287"/>
      <c r="AF36" s="287"/>
      <c r="AG36" s="287"/>
      <c r="AH36" s="287"/>
      <c r="AI36" s="287"/>
      <c r="AJ36" s="287"/>
      <c r="AK36" s="287"/>
      <c r="AL36" s="283" t="s">
        <v>202</v>
      </c>
      <c r="AM36" s="238"/>
      <c r="AN36" s="238"/>
      <c r="AO36" s="296"/>
      <c r="AP36" s="95"/>
      <c r="AQ36" s="301" t="s">
        <v>391</v>
      </c>
      <c r="AR36" s="304"/>
      <c r="AS36" s="304"/>
      <c r="AT36" s="304"/>
      <c r="AU36" s="304"/>
      <c r="AV36" s="304"/>
      <c r="AW36" s="304"/>
      <c r="AX36" s="304"/>
      <c r="AY36" s="309"/>
      <c r="AZ36" s="273">
        <v>8396155</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188186</v>
      </c>
      <c r="BW36" s="276"/>
      <c r="BX36" s="276"/>
      <c r="BY36" s="276"/>
      <c r="BZ36" s="276"/>
      <c r="CA36" s="276"/>
      <c r="CB36" s="315"/>
      <c r="CD36" s="261" t="s">
        <v>28</v>
      </c>
      <c r="CE36" s="1"/>
      <c r="CF36" s="1"/>
      <c r="CG36" s="1"/>
      <c r="CH36" s="1"/>
      <c r="CI36" s="1"/>
      <c r="CJ36" s="1"/>
      <c r="CK36" s="1"/>
      <c r="CL36" s="1"/>
      <c r="CM36" s="1"/>
      <c r="CN36" s="1"/>
      <c r="CO36" s="1"/>
      <c r="CP36" s="1"/>
      <c r="CQ36" s="269"/>
      <c r="CR36" s="274">
        <v>5994934</v>
      </c>
      <c r="CS36" s="217"/>
      <c r="CT36" s="217"/>
      <c r="CU36" s="217"/>
      <c r="CV36" s="217"/>
      <c r="CW36" s="217"/>
      <c r="CX36" s="217"/>
      <c r="CY36" s="279"/>
      <c r="CZ36" s="283">
        <v>7.7</v>
      </c>
      <c r="DA36" s="335"/>
      <c r="DB36" s="335"/>
      <c r="DC36" s="338"/>
      <c r="DD36" s="288">
        <v>4704653</v>
      </c>
      <c r="DE36" s="217"/>
      <c r="DF36" s="217"/>
      <c r="DG36" s="217"/>
      <c r="DH36" s="217"/>
      <c r="DI36" s="217"/>
      <c r="DJ36" s="217"/>
      <c r="DK36" s="279"/>
      <c r="DL36" s="288">
        <v>2788116</v>
      </c>
      <c r="DM36" s="217"/>
      <c r="DN36" s="217"/>
      <c r="DO36" s="217"/>
      <c r="DP36" s="217"/>
      <c r="DQ36" s="217"/>
      <c r="DR36" s="217"/>
      <c r="DS36" s="217"/>
      <c r="DT36" s="217"/>
      <c r="DU36" s="217"/>
      <c r="DV36" s="279"/>
      <c r="DW36" s="283">
        <v>7.1</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3582768</v>
      </c>
      <c r="S37" s="217"/>
      <c r="T37" s="217"/>
      <c r="U37" s="217"/>
      <c r="V37" s="217"/>
      <c r="W37" s="217"/>
      <c r="X37" s="217"/>
      <c r="Y37" s="279"/>
      <c r="Z37" s="282">
        <v>4.4000000000000004</v>
      </c>
      <c r="AA37" s="282"/>
      <c r="AB37" s="282"/>
      <c r="AC37" s="282"/>
      <c r="AD37" s="287">
        <v>513</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2211590</v>
      </c>
      <c r="BA37" s="217"/>
      <c r="BB37" s="217"/>
      <c r="BC37" s="217"/>
      <c r="BD37" s="313"/>
      <c r="BE37" s="313"/>
      <c r="BF37" s="316"/>
      <c r="BG37" s="261" t="s">
        <v>412</v>
      </c>
      <c r="BH37" s="1"/>
      <c r="BI37" s="1"/>
      <c r="BJ37" s="1"/>
      <c r="BK37" s="1"/>
      <c r="BL37" s="1"/>
      <c r="BM37" s="1"/>
      <c r="BN37" s="1"/>
      <c r="BO37" s="1"/>
      <c r="BP37" s="1"/>
      <c r="BQ37" s="1"/>
      <c r="BR37" s="1"/>
      <c r="BS37" s="1"/>
      <c r="BT37" s="1"/>
      <c r="BU37" s="269"/>
      <c r="BV37" s="274">
        <v>188186</v>
      </c>
      <c r="BW37" s="217"/>
      <c r="BX37" s="217"/>
      <c r="BY37" s="217"/>
      <c r="BZ37" s="217"/>
      <c r="CA37" s="217"/>
      <c r="CB37" s="326"/>
      <c r="CD37" s="261" t="s">
        <v>163</v>
      </c>
      <c r="CE37" s="1"/>
      <c r="CF37" s="1"/>
      <c r="CG37" s="1"/>
      <c r="CH37" s="1"/>
      <c r="CI37" s="1"/>
      <c r="CJ37" s="1"/>
      <c r="CK37" s="1"/>
      <c r="CL37" s="1"/>
      <c r="CM37" s="1"/>
      <c r="CN37" s="1"/>
      <c r="CO37" s="1"/>
      <c r="CP37" s="1"/>
      <c r="CQ37" s="269"/>
      <c r="CR37" s="274">
        <v>115589</v>
      </c>
      <c r="CS37" s="313"/>
      <c r="CT37" s="313"/>
      <c r="CU37" s="313"/>
      <c r="CV37" s="313"/>
      <c r="CW37" s="313"/>
      <c r="CX37" s="313"/>
      <c r="CY37" s="332"/>
      <c r="CZ37" s="283">
        <v>0.1</v>
      </c>
      <c r="DA37" s="335"/>
      <c r="DB37" s="335"/>
      <c r="DC37" s="338"/>
      <c r="DD37" s="288">
        <v>115485</v>
      </c>
      <c r="DE37" s="313"/>
      <c r="DF37" s="313"/>
      <c r="DG37" s="313"/>
      <c r="DH37" s="313"/>
      <c r="DI37" s="313"/>
      <c r="DJ37" s="313"/>
      <c r="DK37" s="332"/>
      <c r="DL37" s="288">
        <v>50100</v>
      </c>
      <c r="DM37" s="313"/>
      <c r="DN37" s="313"/>
      <c r="DO37" s="313"/>
      <c r="DP37" s="313"/>
      <c r="DQ37" s="313"/>
      <c r="DR37" s="313"/>
      <c r="DS37" s="313"/>
      <c r="DT37" s="313"/>
      <c r="DU37" s="313"/>
      <c r="DV37" s="332"/>
      <c r="DW37" s="283">
        <v>0.1</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8306100</v>
      </c>
      <c r="S38" s="217"/>
      <c r="T38" s="217"/>
      <c r="U38" s="217"/>
      <c r="V38" s="217"/>
      <c r="W38" s="217"/>
      <c r="X38" s="217"/>
      <c r="Y38" s="279"/>
      <c r="Z38" s="282">
        <v>10.199999999999999</v>
      </c>
      <c r="AA38" s="282"/>
      <c r="AB38" s="282"/>
      <c r="AC38" s="282"/>
      <c r="AD38" s="287" t="s">
        <v>202</v>
      </c>
      <c r="AE38" s="287"/>
      <c r="AF38" s="287"/>
      <c r="AG38" s="287"/>
      <c r="AH38" s="287"/>
      <c r="AI38" s="287"/>
      <c r="AJ38" s="287"/>
      <c r="AK38" s="287"/>
      <c r="AL38" s="283" t="s">
        <v>202</v>
      </c>
      <c r="AM38" s="238"/>
      <c r="AN38" s="238"/>
      <c r="AO38" s="296"/>
      <c r="AQ38" s="302" t="s">
        <v>309</v>
      </c>
      <c r="AR38" s="111"/>
      <c r="AS38" s="111"/>
      <c r="AT38" s="111"/>
      <c r="AU38" s="111"/>
      <c r="AV38" s="111"/>
      <c r="AW38" s="111"/>
      <c r="AX38" s="111"/>
      <c r="AY38" s="310"/>
      <c r="AZ38" s="274">
        <v>196605</v>
      </c>
      <c r="BA38" s="217"/>
      <c r="BB38" s="217"/>
      <c r="BC38" s="217"/>
      <c r="BD38" s="313"/>
      <c r="BE38" s="313"/>
      <c r="BF38" s="316"/>
      <c r="BG38" s="261" t="s">
        <v>415</v>
      </c>
      <c r="BH38" s="1"/>
      <c r="BI38" s="1"/>
      <c r="BJ38" s="1"/>
      <c r="BK38" s="1"/>
      <c r="BL38" s="1"/>
      <c r="BM38" s="1"/>
      <c r="BN38" s="1"/>
      <c r="BO38" s="1"/>
      <c r="BP38" s="1"/>
      <c r="BQ38" s="1"/>
      <c r="BR38" s="1"/>
      <c r="BS38" s="1"/>
      <c r="BT38" s="1"/>
      <c r="BU38" s="269"/>
      <c r="BV38" s="274">
        <v>20094</v>
      </c>
      <c r="BW38" s="217"/>
      <c r="BX38" s="217"/>
      <c r="BY38" s="217"/>
      <c r="BZ38" s="217"/>
      <c r="CA38" s="217"/>
      <c r="CB38" s="326"/>
      <c r="CD38" s="261" t="s">
        <v>416</v>
      </c>
      <c r="CE38" s="1"/>
      <c r="CF38" s="1"/>
      <c r="CG38" s="1"/>
      <c r="CH38" s="1"/>
      <c r="CI38" s="1"/>
      <c r="CJ38" s="1"/>
      <c r="CK38" s="1"/>
      <c r="CL38" s="1"/>
      <c r="CM38" s="1"/>
      <c r="CN38" s="1"/>
      <c r="CO38" s="1"/>
      <c r="CP38" s="1"/>
      <c r="CQ38" s="269"/>
      <c r="CR38" s="274">
        <v>5987960</v>
      </c>
      <c r="CS38" s="217"/>
      <c r="CT38" s="217"/>
      <c r="CU38" s="217"/>
      <c r="CV38" s="217"/>
      <c r="CW38" s="217"/>
      <c r="CX38" s="217"/>
      <c r="CY38" s="279"/>
      <c r="CZ38" s="283">
        <v>7.7</v>
      </c>
      <c r="DA38" s="335"/>
      <c r="DB38" s="335"/>
      <c r="DC38" s="338"/>
      <c r="DD38" s="288">
        <v>4884053</v>
      </c>
      <c r="DE38" s="217"/>
      <c r="DF38" s="217"/>
      <c r="DG38" s="217"/>
      <c r="DH38" s="217"/>
      <c r="DI38" s="217"/>
      <c r="DJ38" s="217"/>
      <c r="DK38" s="279"/>
      <c r="DL38" s="288">
        <v>4692074</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32</v>
      </c>
      <c r="AR39" s="111"/>
      <c r="AS39" s="111"/>
      <c r="AT39" s="111"/>
      <c r="AU39" s="111"/>
      <c r="AV39" s="111"/>
      <c r="AW39" s="111"/>
      <c r="AX39" s="111"/>
      <c r="AY39" s="310"/>
      <c r="AZ39" s="274">
        <v>115127</v>
      </c>
      <c r="BA39" s="217"/>
      <c r="BB39" s="217"/>
      <c r="BC39" s="217"/>
      <c r="BD39" s="313"/>
      <c r="BE39" s="313"/>
      <c r="BF39" s="316"/>
      <c r="BG39" s="261" t="s">
        <v>337</v>
      </c>
      <c r="BH39" s="1"/>
      <c r="BI39" s="1"/>
      <c r="BJ39" s="1"/>
      <c r="BK39" s="1"/>
      <c r="BL39" s="1"/>
      <c r="BM39" s="1"/>
      <c r="BN39" s="1"/>
      <c r="BO39" s="1"/>
      <c r="BP39" s="1"/>
      <c r="BQ39" s="1"/>
      <c r="BR39" s="1"/>
      <c r="BS39" s="1"/>
      <c r="BT39" s="1"/>
      <c r="BU39" s="269"/>
      <c r="BV39" s="274">
        <v>30122</v>
      </c>
      <c r="BW39" s="217"/>
      <c r="BX39" s="217"/>
      <c r="BY39" s="217"/>
      <c r="BZ39" s="217"/>
      <c r="CA39" s="217"/>
      <c r="CB39" s="326"/>
      <c r="CD39" s="261" t="s">
        <v>418</v>
      </c>
      <c r="CE39" s="1"/>
      <c r="CF39" s="1"/>
      <c r="CG39" s="1"/>
      <c r="CH39" s="1"/>
      <c r="CI39" s="1"/>
      <c r="CJ39" s="1"/>
      <c r="CK39" s="1"/>
      <c r="CL39" s="1"/>
      <c r="CM39" s="1"/>
      <c r="CN39" s="1"/>
      <c r="CO39" s="1"/>
      <c r="CP39" s="1"/>
      <c r="CQ39" s="269"/>
      <c r="CR39" s="274">
        <v>3598509</v>
      </c>
      <c r="CS39" s="313"/>
      <c r="CT39" s="313"/>
      <c r="CU39" s="313"/>
      <c r="CV39" s="313"/>
      <c r="CW39" s="313"/>
      <c r="CX39" s="313"/>
      <c r="CY39" s="332"/>
      <c r="CZ39" s="283">
        <v>4.5999999999999996</v>
      </c>
      <c r="DA39" s="335"/>
      <c r="DB39" s="335"/>
      <c r="DC39" s="338"/>
      <c r="DD39" s="288">
        <v>2691705</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174600</v>
      </c>
      <c r="S40" s="217"/>
      <c r="T40" s="217"/>
      <c r="U40" s="217"/>
      <c r="V40" s="217"/>
      <c r="W40" s="217"/>
      <c r="X40" s="217"/>
      <c r="Y40" s="279"/>
      <c r="Z40" s="282">
        <v>0.2</v>
      </c>
      <c r="AA40" s="282"/>
      <c r="AB40" s="282"/>
      <c r="AC40" s="282"/>
      <c r="AD40" s="287" t="s">
        <v>202</v>
      </c>
      <c r="AE40" s="287"/>
      <c r="AF40" s="287"/>
      <c r="AG40" s="287"/>
      <c r="AH40" s="287"/>
      <c r="AI40" s="287"/>
      <c r="AJ40" s="287"/>
      <c r="AK40" s="287"/>
      <c r="AL40" s="283" t="s">
        <v>202</v>
      </c>
      <c r="AM40" s="238"/>
      <c r="AN40" s="238"/>
      <c r="AO40" s="296"/>
      <c r="AQ40" s="302" t="s">
        <v>424</v>
      </c>
      <c r="AR40" s="111"/>
      <c r="AS40" s="111"/>
      <c r="AT40" s="111"/>
      <c r="AU40" s="111"/>
      <c r="AV40" s="111"/>
      <c r="AW40" s="111"/>
      <c r="AX40" s="111"/>
      <c r="AY40" s="310"/>
      <c r="AZ40" s="274" t="s">
        <v>202</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95</v>
      </c>
      <c r="BW40" s="217"/>
      <c r="BX40" s="217"/>
      <c r="BY40" s="217"/>
      <c r="BZ40" s="217"/>
      <c r="CA40" s="217"/>
      <c r="CB40" s="326"/>
      <c r="CD40" s="261" t="s">
        <v>372</v>
      </c>
      <c r="CE40" s="1"/>
      <c r="CF40" s="1"/>
      <c r="CG40" s="1"/>
      <c r="CH40" s="1"/>
      <c r="CI40" s="1"/>
      <c r="CJ40" s="1"/>
      <c r="CK40" s="1"/>
      <c r="CL40" s="1"/>
      <c r="CM40" s="1"/>
      <c r="CN40" s="1"/>
      <c r="CO40" s="1"/>
      <c r="CP40" s="1"/>
      <c r="CQ40" s="269"/>
      <c r="CR40" s="274">
        <v>2511700</v>
      </c>
      <c r="CS40" s="217"/>
      <c r="CT40" s="217"/>
      <c r="CU40" s="217"/>
      <c r="CV40" s="217"/>
      <c r="CW40" s="217"/>
      <c r="CX40" s="217"/>
      <c r="CY40" s="279"/>
      <c r="CZ40" s="283">
        <v>3.2</v>
      </c>
      <c r="DA40" s="335"/>
      <c r="DB40" s="335"/>
      <c r="DC40" s="338"/>
      <c r="DD40" s="288" t="s">
        <v>202</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81714809</v>
      </c>
      <c r="S41" s="277"/>
      <c r="T41" s="277"/>
      <c r="U41" s="277"/>
      <c r="V41" s="277"/>
      <c r="W41" s="277"/>
      <c r="X41" s="277"/>
      <c r="Y41" s="280"/>
      <c r="Z41" s="284">
        <v>100</v>
      </c>
      <c r="AA41" s="284"/>
      <c r="AB41" s="284"/>
      <c r="AC41" s="284"/>
      <c r="AD41" s="289">
        <v>39096469</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1044426</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202</v>
      </c>
      <c r="BW41" s="217"/>
      <c r="BX41" s="217"/>
      <c r="BY41" s="217"/>
      <c r="BZ41" s="217"/>
      <c r="CA41" s="217"/>
      <c r="CB41" s="326"/>
      <c r="CD41" s="261" t="s">
        <v>287</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4828407</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376</v>
      </c>
      <c r="BW42" s="277"/>
      <c r="BX42" s="277"/>
      <c r="BY42" s="277"/>
      <c r="BZ42" s="277"/>
      <c r="CA42" s="277"/>
      <c r="CB42" s="327"/>
      <c r="CD42" s="261" t="s">
        <v>279</v>
      </c>
      <c r="CE42" s="1"/>
      <c r="CF42" s="1"/>
      <c r="CG42" s="1"/>
      <c r="CH42" s="1"/>
      <c r="CI42" s="1"/>
      <c r="CJ42" s="1"/>
      <c r="CK42" s="1"/>
      <c r="CL42" s="1"/>
      <c r="CM42" s="1"/>
      <c r="CN42" s="1"/>
      <c r="CO42" s="1"/>
      <c r="CP42" s="1"/>
      <c r="CQ42" s="269"/>
      <c r="CR42" s="274">
        <v>12824266</v>
      </c>
      <c r="CS42" s="313"/>
      <c r="CT42" s="313"/>
      <c r="CU42" s="313"/>
      <c r="CV42" s="313"/>
      <c r="CW42" s="313"/>
      <c r="CX42" s="313"/>
      <c r="CY42" s="332"/>
      <c r="CZ42" s="283">
        <v>16.399999999999999</v>
      </c>
      <c r="DA42" s="335"/>
      <c r="DB42" s="335"/>
      <c r="DC42" s="338"/>
      <c r="DD42" s="288">
        <v>1123071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82</v>
      </c>
      <c r="CE43" s="1"/>
      <c r="CF43" s="1"/>
      <c r="CG43" s="1"/>
      <c r="CH43" s="1"/>
      <c r="CI43" s="1"/>
      <c r="CJ43" s="1"/>
      <c r="CK43" s="1"/>
      <c r="CL43" s="1"/>
      <c r="CM43" s="1"/>
      <c r="CN43" s="1"/>
      <c r="CO43" s="1"/>
      <c r="CP43" s="1"/>
      <c r="CQ43" s="269"/>
      <c r="CR43" s="274">
        <v>289599</v>
      </c>
      <c r="CS43" s="313"/>
      <c r="CT43" s="313"/>
      <c r="CU43" s="313"/>
      <c r="CV43" s="313"/>
      <c r="CW43" s="313"/>
      <c r="CX43" s="313"/>
      <c r="CY43" s="332"/>
      <c r="CZ43" s="283">
        <v>0.4</v>
      </c>
      <c r="DA43" s="335"/>
      <c r="DB43" s="335"/>
      <c r="DC43" s="338"/>
      <c r="DD43" s="288">
        <v>289599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431</v>
      </c>
      <c r="CG44" s="1"/>
      <c r="CH44" s="1"/>
      <c r="CI44" s="1"/>
      <c r="CJ44" s="1"/>
      <c r="CK44" s="1"/>
      <c r="CL44" s="1"/>
      <c r="CM44" s="1"/>
      <c r="CN44" s="1"/>
      <c r="CO44" s="1"/>
      <c r="CP44" s="1"/>
      <c r="CQ44" s="269"/>
      <c r="CR44" s="274">
        <v>12824266</v>
      </c>
      <c r="CS44" s="217"/>
      <c r="CT44" s="217"/>
      <c r="CU44" s="217"/>
      <c r="CV44" s="217"/>
      <c r="CW44" s="217"/>
      <c r="CX44" s="217"/>
      <c r="CY44" s="279"/>
      <c r="CZ44" s="283">
        <v>16.399999999999999</v>
      </c>
      <c r="DA44" s="238"/>
      <c r="DB44" s="238"/>
      <c r="DC44" s="285"/>
      <c r="DD44" s="288">
        <v>1123071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5755076</v>
      </c>
      <c r="CS45" s="313"/>
      <c r="CT45" s="313"/>
      <c r="CU45" s="313"/>
      <c r="CV45" s="313"/>
      <c r="CW45" s="313"/>
      <c r="CX45" s="313"/>
      <c r="CY45" s="332"/>
      <c r="CZ45" s="283">
        <v>7.4</v>
      </c>
      <c r="DA45" s="335"/>
      <c r="DB45" s="335"/>
      <c r="DC45" s="338"/>
      <c r="DD45" s="288">
        <v>132370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6819393</v>
      </c>
      <c r="CS46" s="217"/>
      <c r="CT46" s="217"/>
      <c r="CU46" s="217"/>
      <c r="CV46" s="217"/>
      <c r="CW46" s="217"/>
      <c r="CX46" s="217"/>
      <c r="CY46" s="279"/>
      <c r="CZ46" s="283">
        <v>8.6999999999999993</v>
      </c>
      <c r="DA46" s="238"/>
      <c r="DB46" s="238"/>
      <c r="DC46" s="285"/>
      <c r="DD46" s="288">
        <v>990427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t="s">
        <v>202</v>
      </c>
      <c r="CS47" s="313"/>
      <c r="CT47" s="313"/>
      <c r="CU47" s="313"/>
      <c r="CV47" s="313"/>
      <c r="CW47" s="313"/>
      <c r="CX47" s="313"/>
      <c r="CY47" s="332"/>
      <c r="CZ47" s="283" t="s">
        <v>202</v>
      </c>
      <c r="DA47" s="335"/>
      <c r="DB47" s="335"/>
      <c r="DC47" s="338"/>
      <c r="DD47" s="288" t="s">
        <v>202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365</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78167917</v>
      </c>
      <c r="CS49" s="312"/>
      <c r="CT49" s="312"/>
      <c r="CU49" s="312"/>
      <c r="CV49" s="312"/>
      <c r="CW49" s="312"/>
      <c r="CX49" s="312"/>
      <c r="CY49" s="333"/>
      <c r="CZ49" s="292">
        <v>100</v>
      </c>
      <c r="DA49" s="336"/>
      <c r="DB49" s="336"/>
      <c r="DC49" s="339"/>
      <c r="DD49" s="342">
        <v>46273259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N4q/G06SKo6xhqqurH4h90rdKoqD6lfbDTLzMkEn2lprnEzbOcBlM6KPTdlwx1fi0Y3U6N6tWMkk+8PFZ6+p8w==" saltValue="3pFQ3R7FYJ2IMKmdf8m0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131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180</v>
      </c>
      <c r="R5" s="447"/>
      <c r="S5" s="447"/>
      <c r="T5" s="447"/>
      <c r="U5" s="458"/>
      <c r="V5" s="435" t="s">
        <v>439</v>
      </c>
      <c r="W5" s="447"/>
      <c r="X5" s="447"/>
      <c r="Y5" s="447"/>
      <c r="Z5" s="458"/>
      <c r="AA5" s="435" t="s">
        <v>440</v>
      </c>
      <c r="AB5" s="447"/>
      <c r="AC5" s="447"/>
      <c r="AD5" s="447"/>
      <c r="AE5" s="447"/>
      <c r="AF5" s="504" t="s">
        <v>177</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196</v>
      </c>
      <c r="CS5" s="447"/>
      <c r="CT5" s="447"/>
      <c r="CU5" s="447"/>
      <c r="CV5" s="458"/>
      <c r="CW5" s="435" t="s">
        <v>53</v>
      </c>
      <c r="CX5" s="447"/>
      <c r="CY5" s="447"/>
      <c r="CZ5" s="447"/>
      <c r="DA5" s="458"/>
      <c r="DB5" s="435" t="s">
        <v>446</v>
      </c>
      <c r="DC5" s="447"/>
      <c r="DD5" s="447"/>
      <c r="DE5" s="447"/>
      <c r="DF5" s="458"/>
      <c r="DG5" s="700" t="s">
        <v>244</v>
      </c>
      <c r="DH5" s="703"/>
      <c r="DI5" s="703"/>
      <c r="DJ5" s="703"/>
      <c r="DK5" s="708"/>
      <c r="DL5" s="700" t="s">
        <v>449</v>
      </c>
      <c r="DM5" s="703"/>
      <c r="DN5" s="703"/>
      <c r="DO5" s="703"/>
      <c r="DP5" s="708"/>
      <c r="DQ5" s="435" t="s">
        <v>450</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81715</v>
      </c>
      <c r="R7" s="449"/>
      <c r="S7" s="449"/>
      <c r="T7" s="449"/>
      <c r="U7" s="449"/>
      <c r="V7" s="449">
        <v>78168</v>
      </c>
      <c r="W7" s="449"/>
      <c r="X7" s="449"/>
      <c r="Y7" s="449"/>
      <c r="Z7" s="449"/>
      <c r="AA7" s="449">
        <v>3547</v>
      </c>
      <c r="AB7" s="449"/>
      <c r="AC7" s="449"/>
      <c r="AD7" s="449"/>
      <c r="AE7" s="492"/>
      <c r="AF7" s="506">
        <v>3410</v>
      </c>
      <c r="AG7" s="519"/>
      <c r="AH7" s="519"/>
      <c r="AI7" s="519"/>
      <c r="AJ7" s="524"/>
      <c r="AK7" s="532">
        <v>4106</v>
      </c>
      <c r="AL7" s="449"/>
      <c r="AM7" s="449"/>
      <c r="AN7" s="449"/>
      <c r="AO7" s="449"/>
      <c r="AP7" s="449">
        <v>60110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410</v>
      </c>
      <c r="BT7" s="419"/>
      <c r="BU7" s="419"/>
      <c r="BV7" s="419"/>
      <c r="BW7" s="419"/>
      <c r="BX7" s="419"/>
      <c r="BY7" s="419"/>
      <c r="BZ7" s="419"/>
      <c r="CA7" s="419"/>
      <c r="CB7" s="419"/>
      <c r="CC7" s="419"/>
      <c r="CD7" s="419"/>
      <c r="CE7" s="419"/>
      <c r="CF7" s="419"/>
      <c r="CG7" s="431"/>
      <c r="CH7" s="663">
        <v>-3</v>
      </c>
      <c r="CI7" s="666"/>
      <c r="CJ7" s="666"/>
      <c r="CK7" s="666"/>
      <c r="CL7" s="681"/>
      <c r="CM7" s="663">
        <v>134</v>
      </c>
      <c r="CN7" s="666"/>
      <c r="CO7" s="666"/>
      <c r="CP7" s="666"/>
      <c r="CQ7" s="681"/>
      <c r="CR7" s="663">
        <v>40</v>
      </c>
      <c r="CS7" s="666"/>
      <c r="CT7" s="666"/>
      <c r="CU7" s="666"/>
      <c r="CV7" s="681"/>
      <c r="CW7" s="663">
        <v>18</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490</v>
      </c>
      <c r="BT8" s="420"/>
      <c r="BU8" s="420"/>
      <c r="BV8" s="420"/>
      <c r="BW8" s="420"/>
      <c r="BX8" s="420"/>
      <c r="BY8" s="420"/>
      <c r="BZ8" s="420"/>
      <c r="CA8" s="420"/>
      <c r="CB8" s="420"/>
      <c r="CC8" s="420"/>
      <c r="CD8" s="420"/>
      <c r="CE8" s="420"/>
      <c r="CF8" s="420"/>
      <c r="CG8" s="432"/>
      <c r="CH8" s="444">
        <v>-22</v>
      </c>
      <c r="CI8" s="456"/>
      <c r="CJ8" s="456"/>
      <c r="CK8" s="456"/>
      <c r="CL8" s="682"/>
      <c r="CM8" s="444">
        <v>-286</v>
      </c>
      <c r="CN8" s="456"/>
      <c r="CO8" s="456"/>
      <c r="CP8" s="456"/>
      <c r="CQ8" s="682"/>
      <c r="CR8" s="444">
        <v>22</v>
      </c>
      <c r="CS8" s="456"/>
      <c r="CT8" s="456"/>
      <c r="CU8" s="456"/>
      <c r="CV8" s="682"/>
      <c r="CW8" s="444" t="s">
        <v>202</v>
      </c>
      <c r="CX8" s="456"/>
      <c r="CY8" s="456"/>
      <c r="CZ8" s="456"/>
      <c r="DA8" s="682"/>
      <c r="DB8" s="444">
        <v>150</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194</v>
      </c>
      <c r="BT9" s="420"/>
      <c r="BU9" s="420"/>
      <c r="BV9" s="420"/>
      <c r="BW9" s="420"/>
      <c r="BX9" s="420"/>
      <c r="BY9" s="420"/>
      <c r="BZ9" s="420"/>
      <c r="CA9" s="420"/>
      <c r="CB9" s="420"/>
      <c r="CC9" s="420"/>
      <c r="CD9" s="420"/>
      <c r="CE9" s="420"/>
      <c r="CF9" s="420"/>
      <c r="CG9" s="432"/>
      <c r="CH9" s="444">
        <v>99</v>
      </c>
      <c r="CI9" s="456"/>
      <c r="CJ9" s="456"/>
      <c r="CK9" s="456"/>
      <c r="CL9" s="682"/>
      <c r="CM9" s="444">
        <v>1454</v>
      </c>
      <c r="CN9" s="456"/>
      <c r="CO9" s="456"/>
      <c r="CP9" s="456"/>
      <c r="CQ9" s="682"/>
      <c r="CR9" s="444">
        <v>15</v>
      </c>
      <c r="CS9" s="456"/>
      <c r="CT9" s="456"/>
      <c r="CU9" s="456"/>
      <c r="CV9" s="682"/>
      <c r="CW9" s="444" t="s">
        <v>202</v>
      </c>
      <c r="CX9" s="456"/>
      <c r="CY9" s="456"/>
      <c r="CZ9" s="456"/>
      <c r="DA9" s="682"/>
      <c r="DB9" s="444" t="s">
        <v>202</v>
      </c>
      <c r="DC9" s="456"/>
      <c r="DD9" s="456"/>
      <c r="DE9" s="456"/>
      <c r="DF9" s="682"/>
      <c r="DG9" s="444" t="s">
        <v>202</v>
      </c>
      <c r="DH9" s="456"/>
      <c r="DI9" s="456"/>
      <c r="DJ9" s="456"/>
      <c r="DK9" s="682"/>
      <c r="DL9" s="444">
        <v>343</v>
      </c>
      <c r="DM9" s="456"/>
      <c r="DN9" s="456"/>
      <c r="DO9" s="456"/>
      <c r="DP9" s="682"/>
      <c r="DQ9" s="444">
        <v>34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306</v>
      </c>
      <c r="C23" s="421"/>
      <c r="D23" s="421"/>
      <c r="E23" s="421"/>
      <c r="F23" s="421"/>
      <c r="G23" s="421"/>
      <c r="H23" s="421"/>
      <c r="I23" s="421"/>
      <c r="J23" s="421"/>
      <c r="K23" s="421"/>
      <c r="L23" s="421"/>
      <c r="M23" s="421"/>
      <c r="N23" s="421"/>
      <c r="O23" s="421"/>
      <c r="P23" s="433"/>
      <c r="Q23" s="440">
        <v>81715</v>
      </c>
      <c r="R23" s="452"/>
      <c r="S23" s="452"/>
      <c r="T23" s="452"/>
      <c r="U23" s="452"/>
      <c r="V23" s="452">
        <v>78168</v>
      </c>
      <c r="W23" s="452"/>
      <c r="X23" s="452"/>
      <c r="Y23" s="452"/>
      <c r="Z23" s="452"/>
      <c r="AA23" s="452">
        <v>3547</v>
      </c>
      <c r="AB23" s="452"/>
      <c r="AC23" s="452"/>
      <c r="AD23" s="452"/>
      <c r="AE23" s="494"/>
      <c r="AF23" s="508">
        <v>3410</v>
      </c>
      <c r="AG23" s="452"/>
      <c r="AH23" s="452"/>
      <c r="AI23" s="452"/>
      <c r="AJ23" s="526"/>
      <c r="AK23" s="534"/>
      <c r="AL23" s="455"/>
      <c r="AM23" s="455"/>
      <c r="AN23" s="455"/>
      <c r="AO23" s="455"/>
      <c r="AP23" s="452">
        <v>60110</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249</v>
      </c>
      <c r="AG26" s="520"/>
      <c r="AH26" s="520"/>
      <c r="AI26" s="520"/>
      <c r="AJ26" s="527"/>
      <c r="AK26" s="447" t="s">
        <v>392</v>
      </c>
      <c r="AL26" s="447"/>
      <c r="AM26" s="447"/>
      <c r="AN26" s="447"/>
      <c r="AO26" s="458"/>
      <c r="AP26" s="435" t="s">
        <v>361</v>
      </c>
      <c r="AQ26" s="447"/>
      <c r="AR26" s="447"/>
      <c r="AS26" s="447"/>
      <c r="AT26" s="458"/>
      <c r="AU26" s="435" t="s">
        <v>459</v>
      </c>
      <c r="AV26" s="447"/>
      <c r="AW26" s="447"/>
      <c r="AX26" s="447"/>
      <c r="AY26" s="458"/>
      <c r="AZ26" s="435" t="s">
        <v>460</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15992</v>
      </c>
      <c r="R28" s="453"/>
      <c r="S28" s="453"/>
      <c r="T28" s="453"/>
      <c r="U28" s="453"/>
      <c r="V28" s="453">
        <v>15804</v>
      </c>
      <c r="W28" s="453"/>
      <c r="X28" s="453"/>
      <c r="Y28" s="453"/>
      <c r="Z28" s="453"/>
      <c r="AA28" s="453">
        <v>188</v>
      </c>
      <c r="AB28" s="453"/>
      <c r="AC28" s="453"/>
      <c r="AD28" s="453"/>
      <c r="AE28" s="495"/>
      <c r="AF28" s="511">
        <v>188</v>
      </c>
      <c r="AG28" s="453"/>
      <c r="AH28" s="453"/>
      <c r="AI28" s="453"/>
      <c r="AJ28" s="529"/>
      <c r="AK28" s="535">
        <v>1044</v>
      </c>
      <c r="AL28" s="453"/>
      <c r="AM28" s="453"/>
      <c r="AN28" s="453"/>
      <c r="AO28" s="453"/>
      <c r="AP28" s="453" t="s">
        <v>202</v>
      </c>
      <c r="AQ28" s="453"/>
      <c r="AR28" s="453"/>
      <c r="AS28" s="453"/>
      <c r="AT28" s="453"/>
      <c r="AU28" s="453"/>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16098</v>
      </c>
      <c r="R29" s="450"/>
      <c r="S29" s="450"/>
      <c r="T29" s="450"/>
      <c r="U29" s="450"/>
      <c r="V29" s="450">
        <v>15546</v>
      </c>
      <c r="W29" s="450"/>
      <c r="X29" s="450"/>
      <c r="Y29" s="450"/>
      <c r="Z29" s="450"/>
      <c r="AA29" s="450">
        <v>553</v>
      </c>
      <c r="AB29" s="450"/>
      <c r="AC29" s="450"/>
      <c r="AD29" s="450"/>
      <c r="AE29" s="461"/>
      <c r="AF29" s="507">
        <v>553</v>
      </c>
      <c r="AG29" s="456"/>
      <c r="AH29" s="456"/>
      <c r="AI29" s="456"/>
      <c r="AJ29" s="525"/>
      <c r="AK29" s="460">
        <v>2522</v>
      </c>
      <c r="AL29" s="450"/>
      <c r="AM29" s="450"/>
      <c r="AN29" s="450"/>
      <c r="AO29" s="450"/>
      <c r="AP29" s="450" t="s">
        <v>202</v>
      </c>
      <c r="AQ29" s="450"/>
      <c r="AR29" s="450"/>
      <c r="AS29" s="450"/>
      <c r="AT29" s="450"/>
      <c r="AU29" s="450"/>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2527</v>
      </c>
      <c r="R30" s="450"/>
      <c r="S30" s="450"/>
      <c r="T30" s="450"/>
      <c r="U30" s="450"/>
      <c r="V30" s="450">
        <v>2481</v>
      </c>
      <c r="W30" s="450"/>
      <c r="X30" s="450"/>
      <c r="Y30" s="450"/>
      <c r="Z30" s="450"/>
      <c r="AA30" s="450">
        <v>45</v>
      </c>
      <c r="AB30" s="450"/>
      <c r="AC30" s="450"/>
      <c r="AD30" s="450"/>
      <c r="AE30" s="461"/>
      <c r="AF30" s="507">
        <v>45</v>
      </c>
      <c r="AG30" s="456"/>
      <c r="AH30" s="456"/>
      <c r="AI30" s="456"/>
      <c r="AJ30" s="525"/>
      <c r="AK30" s="460">
        <v>650</v>
      </c>
      <c r="AL30" s="450"/>
      <c r="AM30" s="450"/>
      <c r="AN30" s="450"/>
      <c r="AO30" s="450"/>
      <c r="AP30" s="450" t="s">
        <v>202</v>
      </c>
      <c r="AQ30" s="450"/>
      <c r="AR30" s="450"/>
      <c r="AS30" s="450"/>
      <c r="AT30" s="450"/>
      <c r="AU30" s="450"/>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2666</v>
      </c>
      <c r="R31" s="450"/>
      <c r="S31" s="450"/>
      <c r="T31" s="450"/>
      <c r="U31" s="450"/>
      <c r="V31" s="450">
        <v>2352</v>
      </c>
      <c r="W31" s="450"/>
      <c r="X31" s="450"/>
      <c r="Y31" s="450"/>
      <c r="Z31" s="450"/>
      <c r="AA31" s="450">
        <v>315</v>
      </c>
      <c r="AB31" s="450"/>
      <c r="AC31" s="450"/>
      <c r="AD31" s="450"/>
      <c r="AE31" s="461"/>
      <c r="AF31" s="507">
        <v>2548</v>
      </c>
      <c r="AG31" s="456"/>
      <c r="AH31" s="456"/>
      <c r="AI31" s="456"/>
      <c r="AJ31" s="525"/>
      <c r="AK31" s="460">
        <v>132</v>
      </c>
      <c r="AL31" s="450"/>
      <c r="AM31" s="450"/>
      <c r="AN31" s="450"/>
      <c r="AO31" s="450"/>
      <c r="AP31" s="450">
        <v>7112</v>
      </c>
      <c r="AQ31" s="450"/>
      <c r="AR31" s="450"/>
      <c r="AS31" s="450"/>
      <c r="AT31" s="450"/>
      <c r="AU31" s="450">
        <v>142</v>
      </c>
      <c r="AV31" s="450"/>
      <c r="AW31" s="450"/>
      <c r="AX31" s="450"/>
      <c r="AY31" s="450"/>
      <c r="AZ31" s="597" t="s">
        <v>202</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v>4030</v>
      </c>
      <c r="R32" s="450"/>
      <c r="S32" s="450"/>
      <c r="T32" s="450"/>
      <c r="U32" s="450"/>
      <c r="V32" s="450">
        <v>3984</v>
      </c>
      <c r="W32" s="450"/>
      <c r="X32" s="450"/>
      <c r="Y32" s="450"/>
      <c r="Z32" s="450"/>
      <c r="AA32" s="450">
        <v>46</v>
      </c>
      <c r="AB32" s="450"/>
      <c r="AC32" s="450"/>
      <c r="AD32" s="450"/>
      <c r="AE32" s="461"/>
      <c r="AF32" s="507">
        <v>1014</v>
      </c>
      <c r="AG32" s="456"/>
      <c r="AH32" s="456"/>
      <c r="AI32" s="456"/>
      <c r="AJ32" s="525"/>
      <c r="AK32" s="460">
        <v>2193</v>
      </c>
      <c r="AL32" s="450"/>
      <c r="AM32" s="450"/>
      <c r="AN32" s="450"/>
      <c r="AO32" s="450"/>
      <c r="AP32" s="450">
        <v>19722</v>
      </c>
      <c r="AQ32" s="450"/>
      <c r="AR32" s="450"/>
      <c r="AS32" s="450"/>
      <c r="AT32" s="450"/>
      <c r="AU32" s="450">
        <v>14772</v>
      </c>
      <c r="AV32" s="450"/>
      <c r="AW32" s="450"/>
      <c r="AX32" s="450"/>
      <c r="AY32" s="450"/>
      <c r="AZ32" s="597" t="s">
        <v>202</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152</v>
      </c>
      <c r="C33" s="420"/>
      <c r="D33" s="420"/>
      <c r="E33" s="420"/>
      <c r="F33" s="420"/>
      <c r="G33" s="420"/>
      <c r="H33" s="420"/>
      <c r="I33" s="420"/>
      <c r="J33" s="420"/>
      <c r="K33" s="420"/>
      <c r="L33" s="420"/>
      <c r="M33" s="420"/>
      <c r="N33" s="420"/>
      <c r="O33" s="420"/>
      <c r="P33" s="432"/>
      <c r="Q33" s="438">
        <v>3255</v>
      </c>
      <c r="R33" s="450"/>
      <c r="S33" s="450"/>
      <c r="T33" s="450"/>
      <c r="U33" s="450"/>
      <c r="V33" s="450">
        <v>3237</v>
      </c>
      <c r="W33" s="450"/>
      <c r="X33" s="450"/>
      <c r="Y33" s="450"/>
      <c r="Z33" s="450"/>
      <c r="AA33" s="450">
        <v>18</v>
      </c>
      <c r="AB33" s="450"/>
      <c r="AC33" s="450"/>
      <c r="AD33" s="450"/>
      <c r="AE33" s="461"/>
      <c r="AF33" s="507">
        <v>648</v>
      </c>
      <c r="AG33" s="456"/>
      <c r="AH33" s="456"/>
      <c r="AI33" s="456"/>
      <c r="AJ33" s="525"/>
      <c r="AK33" s="460">
        <v>17</v>
      </c>
      <c r="AL33" s="450"/>
      <c r="AM33" s="450"/>
      <c r="AN33" s="450"/>
      <c r="AO33" s="450"/>
      <c r="AP33" s="450" t="s">
        <v>202</v>
      </c>
      <c r="AQ33" s="450"/>
      <c r="AR33" s="450"/>
      <c r="AS33" s="450"/>
      <c r="AT33" s="450"/>
      <c r="AU33" s="450" t="s">
        <v>202</v>
      </c>
      <c r="AV33" s="450"/>
      <c r="AW33" s="450"/>
      <c r="AX33" s="450"/>
      <c r="AY33" s="450"/>
      <c r="AZ33" s="597" t="s">
        <v>202</v>
      </c>
      <c r="BA33" s="597"/>
      <c r="BB33" s="597"/>
      <c r="BC33" s="597"/>
      <c r="BD33" s="597"/>
      <c r="BE33" s="565" t="s">
        <v>21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427</v>
      </c>
      <c r="C34" s="420"/>
      <c r="D34" s="420"/>
      <c r="E34" s="420"/>
      <c r="F34" s="420"/>
      <c r="G34" s="420"/>
      <c r="H34" s="420"/>
      <c r="I34" s="420"/>
      <c r="J34" s="420"/>
      <c r="K34" s="420"/>
      <c r="L34" s="420"/>
      <c r="M34" s="420"/>
      <c r="N34" s="420"/>
      <c r="O34" s="420"/>
      <c r="P34" s="432"/>
      <c r="Q34" s="438">
        <v>792</v>
      </c>
      <c r="R34" s="450"/>
      <c r="S34" s="450"/>
      <c r="T34" s="450"/>
      <c r="U34" s="450"/>
      <c r="V34" s="450">
        <v>788</v>
      </c>
      <c r="W34" s="450"/>
      <c r="X34" s="450"/>
      <c r="Y34" s="450"/>
      <c r="Z34" s="450"/>
      <c r="AA34" s="450">
        <v>4</v>
      </c>
      <c r="AB34" s="450"/>
      <c r="AC34" s="450"/>
      <c r="AD34" s="450"/>
      <c r="AE34" s="461"/>
      <c r="AF34" s="507" t="s">
        <v>202</v>
      </c>
      <c r="AG34" s="456"/>
      <c r="AH34" s="456"/>
      <c r="AI34" s="456"/>
      <c r="AJ34" s="525"/>
      <c r="AK34" s="460">
        <v>98</v>
      </c>
      <c r="AL34" s="450"/>
      <c r="AM34" s="450"/>
      <c r="AN34" s="450"/>
      <c r="AO34" s="450"/>
      <c r="AP34" s="450">
        <v>1739</v>
      </c>
      <c r="AQ34" s="450"/>
      <c r="AR34" s="450"/>
      <c r="AS34" s="450"/>
      <c r="AT34" s="450"/>
      <c r="AU34" s="450" t="s">
        <v>202</v>
      </c>
      <c r="AV34" s="450"/>
      <c r="AW34" s="450"/>
      <c r="AX34" s="450"/>
      <c r="AY34" s="450"/>
      <c r="AZ34" s="597" t="s">
        <v>202</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4996</v>
      </c>
      <c r="AG63" s="452"/>
      <c r="AH63" s="452"/>
      <c r="AI63" s="452"/>
      <c r="AJ63" s="526"/>
      <c r="AK63" s="534"/>
      <c r="AL63" s="455"/>
      <c r="AM63" s="455"/>
      <c r="AN63" s="455"/>
      <c r="AO63" s="455"/>
      <c r="AP63" s="452">
        <f>SUM(AP28:AT34)</f>
        <v>28573</v>
      </c>
      <c r="AQ63" s="452"/>
      <c r="AR63" s="452"/>
      <c r="AS63" s="452"/>
      <c r="AT63" s="452"/>
      <c r="AU63" s="452">
        <f>SUM(AU28:AY34)</f>
        <v>14914</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249</v>
      </c>
      <c r="AG66" s="520"/>
      <c r="AH66" s="520"/>
      <c r="AI66" s="520"/>
      <c r="AJ66" s="530"/>
      <c r="AK66" s="435" t="s">
        <v>392</v>
      </c>
      <c r="AL66" s="397"/>
      <c r="AM66" s="397"/>
      <c r="AN66" s="397"/>
      <c r="AO66" s="429"/>
      <c r="AP66" s="435" t="s">
        <v>361</v>
      </c>
      <c r="AQ66" s="447"/>
      <c r="AR66" s="447"/>
      <c r="AS66" s="447"/>
      <c r="AT66" s="458"/>
      <c r="AU66" s="435" t="s">
        <v>465</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9298</v>
      </c>
      <c r="R68" s="449"/>
      <c r="S68" s="449"/>
      <c r="T68" s="449"/>
      <c r="U68" s="449"/>
      <c r="V68" s="449">
        <v>9234</v>
      </c>
      <c r="W68" s="449"/>
      <c r="X68" s="449"/>
      <c r="Y68" s="449"/>
      <c r="Z68" s="449"/>
      <c r="AA68" s="449">
        <v>65</v>
      </c>
      <c r="AB68" s="449"/>
      <c r="AC68" s="449"/>
      <c r="AD68" s="449"/>
      <c r="AE68" s="449"/>
      <c r="AF68" s="449">
        <v>65</v>
      </c>
      <c r="AG68" s="449"/>
      <c r="AH68" s="449"/>
      <c r="AI68" s="449"/>
      <c r="AJ68" s="449"/>
      <c r="AK68" s="449">
        <v>11</v>
      </c>
      <c r="AL68" s="449"/>
      <c r="AM68" s="449"/>
      <c r="AN68" s="449"/>
      <c r="AO68" s="449"/>
      <c r="AP68" s="449" t="s">
        <v>202</v>
      </c>
      <c r="AQ68" s="449"/>
      <c r="AR68" s="449"/>
      <c r="AS68" s="449"/>
      <c r="AT68" s="449"/>
      <c r="AU68" s="449" t="s">
        <v>202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23</v>
      </c>
      <c r="C69" s="420"/>
      <c r="D69" s="420"/>
      <c r="E69" s="420"/>
      <c r="F69" s="420"/>
      <c r="G69" s="420"/>
      <c r="H69" s="420"/>
      <c r="I69" s="420"/>
      <c r="J69" s="420"/>
      <c r="K69" s="420"/>
      <c r="L69" s="420"/>
      <c r="M69" s="420"/>
      <c r="N69" s="420"/>
      <c r="O69" s="420"/>
      <c r="P69" s="432"/>
      <c r="Q69" s="438">
        <v>872</v>
      </c>
      <c r="R69" s="450"/>
      <c r="S69" s="450"/>
      <c r="T69" s="450"/>
      <c r="U69" s="450"/>
      <c r="V69" s="450">
        <v>861</v>
      </c>
      <c r="W69" s="450"/>
      <c r="X69" s="450"/>
      <c r="Y69" s="450"/>
      <c r="Z69" s="450"/>
      <c r="AA69" s="450">
        <v>11</v>
      </c>
      <c r="AB69" s="450"/>
      <c r="AC69" s="450"/>
      <c r="AD69" s="450"/>
      <c r="AE69" s="450"/>
      <c r="AF69" s="450">
        <v>11</v>
      </c>
      <c r="AG69" s="450"/>
      <c r="AH69" s="450"/>
      <c r="AI69" s="450"/>
      <c r="AJ69" s="450"/>
      <c r="AK69" s="450">
        <v>2</v>
      </c>
      <c r="AL69" s="450"/>
      <c r="AM69" s="450"/>
      <c r="AN69" s="450"/>
      <c r="AO69" s="450"/>
      <c r="AP69" s="450" t="s">
        <v>202</v>
      </c>
      <c r="AQ69" s="450"/>
      <c r="AR69" s="450"/>
      <c r="AS69" s="450"/>
      <c r="AT69" s="450"/>
      <c r="AU69" s="450" t="s">
        <v>202</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535</v>
      </c>
      <c r="C70" s="420"/>
      <c r="D70" s="420"/>
      <c r="E70" s="420"/>
      <c r="F70" s="420"/>
      <c r="G70" s="420"/>
      <c r="H70" s="420"/>
      <c r="I70" s="420"/>
      <c r="J70" s="420"/>
      <c r="K70" s="420"/>
      <c r="L70" s="420"/>
      <c r="M70" s="420"/>
      <c r="N70" s="420"/>
      <c r="O70" s="420"/>
      <c r="P70" s="432"/>
      <c r="Q70" s="438">
        <v>652</v>
      </c>
      <c r="R70" s="450"/>
      <c r="S70" s="450"/>
      <c r="T70" s="450"/>
      <c r="U70" s="450"/>
      <c r="V70" s="450">
        <v>625</v>
      </c>
      <c r="W70" s="450"/>
      <c r="X70" s="450"/>
      <c r="Y70" s="450"/>
      <c r="Z70" s="450"/>
      <c r="AA70" s="450">
        <v>27</v>
      </c>
      <c r="AB70" s="450"/>
      <c r="AC70" s="450"/>
      <c r="AD70" s="450"/>
      <c r="AE70" s="450"/>
      <c r="AF70" s="450">
        <v>27</v>
      </c>
      <c r="AG70" s="450"/>
      <c r="AH70" s="450"/>
      <c r="AI70" s="450"/>
      <c r="AJ70" s="450"/>
      <c r="AK70" s="450">
        <v>499</v>
      </c>
      <c r="AL70" s="450"/>
      <c r="AM70" s="450"/>
      <c r="AN70" s="450"/>
      <c r="AO70" s="450"/>
      <c r="AP70" s="450" t="s">
        <v>202</v>
      </c>
      <c r="AQ70" s="450"/>
      <c r="AR70" s="450"/>
      <c r="AS70" s="450"/>
      <c r="AT70" s="450"/>
      <c r="AU70" s="450" t="s">
        <v>202</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250</v>
      </c>
      <c r="C71" s="420"/>
      <c r="D71" s="420"/>
      <c r="E71" s="420"/>
      <c r="F71" s="420"/>
      <c r="G71" s="420"/>
      <c r="H71" s="420"/>
      <c r="I71" s="420"/>
      <c r="J71" s="420"/>
      <c r="K71" s="420"/>
      <c r="L71" s="420"/>
      <c r="M71" s="420"/>
      <c r="N71" s="420"/>
      <c r="O71" s="420"/>
      <c r="P71" s="432"/>
      <c r="Q71" s="438">
        <v>251491</v>
      </c>
      <c r="R71" s="450"/>
      <c r="S71" s="450"/>
      <c r="T71" s="450"/>
      <c r="U71" s="450"/>
      <c r="V71" s="450">
        <v>246681</v>
      </c>
      <c r="W71" s="450"/>
      <c r="X71" s="450"/>
      <c r="Y71" s="450"/>
      <c r="Z71" s="450"/>
      <c r="AA71" s="450">
        <v>4810</v>
      </c>
      <c r="AB71" s="450"/>
      <c r="AC71" s="450"/>
      <c r="AD71" s="450"/>
      <c r="AE71" s="450"/>
      <c r="AF71" s="450">
        <v>4810</v>
      </c>
      <c r="AG71" s="450"/>
      <c r="AH71" s="450"/>
      <c r="AI71" s="450"/>
      <c r="AJ71" s="450"/>
      <c r="AK71" s="450">
        <v>2194</v>
      </c>
      <c r="AL71" s="450"/>
      <c r="AM71" s="450"/>
      <c r="AN71" s="450"/>
      <c r="AO71" s="450"/>
      <c r="AP71" s="450" t="s">
        <v>202</v>
      </c>
      <c r="AQ71" s="450"/>
      <c r="AR71" s="450"/>
      <c r="AS71" s="450"/>
      <c r="AT71" s="450"/>
      <c r="AU71" s="450" t="s">
        <v>202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536</v>
      </c>
      <c r="C72" s="420"/>
      <c r="D72" s="420"/>
      <c r="E72" s="420"/>
      <c r="F72" s="420"/>
      <c r="G72" s="420"/>
      <c r="H72" s="420"/>
      <c r="I72" s="420"/>
      <c r="J72" s="420"/>
      <c r="K72" s="420"/>
      <c r="L72" s="420"/>
      <c r="M72" s="420"/>
      <c r="N72" s="420"/>
      <c r="O72" s="420"/>
      <c r="P72" s="432"/>
      <c r="Q72" s="438">
        <v>461</v>
      </c>
      <c r="R72" s="450"/>
      <c r="S72" s="450"/>
      <c r="T72" s="450"/>
      <c r="U72" s="450"/>
      <c r="V72" s="450">
        <v>245</v>
      </c>
      <c r="W72" s="450"/>
      <c r="X72" s="450"/>
      <c r="Y72" s="450"/>
      <c r="Z72" s="450"/>
      <c r="AA72" s="450">
        <v>216</v>
      </c>
      <c r="AB72" s="450"/>
      <c r="AC72" s="450"/>
      <c r="AD72" s="450"/>
      <c r="AE72" s="450"/>
      <c r="AF72" s="450">
        <v>23</v>
      </c>
      <c r="AG72" s="450"/>
      <c r="AH72" s="450"/>
      <c r="AI72" s="450"/>
      <c r="AJ72" s="450"/>
      <c r="AK72" s="450">
        <v>150</v>
      </c>
      <c r="AL72" s="450"/>
      <c r="AM72" s="450"/>
      <c r="AN72" s="450"/>
      <c r="AO72" s="450"/>
      <c r="AP72" s="450" t="s">
        <v>202</v>
      </c>
      <c r="AQ72" s="450"/>
      <c r="AR72" s="450"/>
      <c r="AS72" s="450"/>
      <c r="AT72" s="450"/>
      <c r="AU72" s="450" t="s">
        <v>202</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140</v>
      </c>
      <c r="C73" s="420"/>
      <c r="D73" s="420"/>
      <c r="E73" s="420"/>
      <c r="F73" s="420"/>
      <c r="G73" s="420"/>
      <c r="H73" s="420"/>
      <c r="I73" s="420"/>
      <c r="J73" s="420"/>
      <c r="K73" s="420"/>
      <c r="L73" s="420"/>
      <c r="M73" s="420"/>
      <c r="N73" s="420"/>
      <c r="O73" s="420"/>
      <c r="P73" s="432"/>
      <c r="Q73" s="438">
        <v>688</v>
      </c>
      <c r="R73" s="450"/>
      <c r="S73" s="450"/>
      <c r="T73" s="450"/>
      <c r="U73" s="450"/>
      <c r="V73" s="450">
        <v>3</v>
      </c>
      <c r="W73" s="450"/>
      <c r="X73" s="450"/>
      <c r="Y73" s="450"/>
      <c r="Z73" s="450"/>
      <c r="AA73" s="450">
        <v>684</v>
      </c>
      <c r="AB73" s="450"/>
      <c r="AC73" s="450"/>
      <c r="AD73" s="450"/>
      <c r="AE73" s="450"/>
      <c r="AF73" s="450">
        <v>684</v>
      </c>
      <c r="AG73" s="450"/>
      <c r="AH73" s="450"/>
      <c r="AI73" s="450"/>
      <c r="AJ73" s="450"/>
      <c r="AK73" s="450" t="s">
        <v>202</v>
      </c>
      <c r="AL73" s="450"/>
      <c r="AM73" s="450"/>
      <c r="AN73" s="450"/>
      <c r="AO73" s="450"/>
      <c r="AP73" s="450" t="s">
        <v>202</v>
      </c>
      <c r="AQ73" s="450"/>
      <c r="AR73" s="450"/>
      <c r="AS73" s="450"/>
      <c r="AT73" s="450"/>
      <c r="AU73" s="450" t="s">
        <v>202</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SUM(AF68:AJ73)</f>
        <v>5620</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SUM(CR7:CV9)</f>
        <v>77</v>
      </c>
      <c r="CS102" s="604"/>
      <c r="CT102" s="604"/>
      <c r="CU102" s="604"/>
      <c r="CV102" s="697"/>
      <c r="CW102" s="696">
        <f>SUM(CW7:DA9)</f>
        <v>18</v>
      </c>
      <c r="CX102" s="604"/>
      <c r="CY102" s="604"/>
      <c r="CZ102" s="604"/>
      <c r="DA102" s="697"/>
      <c r="DB102" s="696">
        <f>SUM(DB7:DF9)</f>
        <v>150</v>
      </c>
      <c r="DC102" s="604"/>
      <c r="DD102" s="604"/>
      <c r="DE102" s="604"/>
      <c r="DF102" s="697"/>
      <c r="DG102" s="696"/>
      <c r="DH102" s="604"/>
      <c r="DI102" s="604"/>
      <c r="DJ102" s="604"/>
      <c r="DK102" s="697"/>
      <c r="DL102" s="696">
        <f>SUM(DL7:DP9)</f>
        <v>343</v>
      </c>
      <c r="DM102" s="604"/>
      <c r="DN102" s="604"/>
      <c r="DO102" s="604"/>
      <c r="DP102" s="697"/>
      <c r="DQ102" s="696">
        <f>SUM(DQ7:DU9)</f>
        <v>34</v>
      </c>
      <c r="DR102" s="604"/>
      <c r="DS102" s="604"/>
      <c r="DT102" s="604"/>
      <c r="DU102" s="697"/>
      <c r="DV102" s="696"/>
      <c r="DW102" s="604"/>
      <c r="DX102" s="604"/>
      <c r="DY102" s="604"/>
      <c r="DZ102" s="697"/>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188</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188</v>
      </c>
      <c r="CB109" s="406"/>
      <c r="CC109" s="406"/>
      <c r="CD109" s="406"/>
      <c r="CE109" s="469"/>
      <c r="CF109" s="655" t="s">
        <v>474</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188</v>
      </c>
      <c r="DR109" s="406"/>
      <c r="DS109" s="406"/>
      <c r="DT109" s="406"/>
      <c r="DU109" s="469"/>
      <c r="DV109" s="480" t="s">
        <v>474</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6857509</v>
      </c>
      <c r="AB110" s="487"/>
      <c r="AC110" s="487"/>
      <c r="AD110" s="487"/>
      <c r="AE110" s="498"/>
      <c r="AF110" s="514">
        <v>6702524</v>
      </c>
      <c r="AG110" s="487"/>
      <c r="AH110" s="487"/>
      <c r="AI110" s="487"/>
      <c r="AJ110" s="498"/>
      <c r="AK110" s="514">
        <v>6327648</v>
      </c>
      <c r="AL110" s="487"/>
      <c r="AM110" s="487"/>
      <c r="AN110" s="487"/>
      <c r="AO110" s="498"/>
      <c r="AP110" s="538">
        <v>19</v>
      </c>
      <c r="AQ110" s="546"/>
      <c r="AR110" s="546"/>
      <c r="AS110" s="546"/>
      <c r="AT110" s="556"/>
      <c r="AU110" s="568" t="s">
        <v>121</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56859062</v>
      </c>
      <c r="BR110" s="640"/>
      <c r="BS110" s="640"/>
      <c r="BT110" s="640"/>
      <c r="BU110" s="640"/>
      <c r="BV110" s="640">
        <v>57950921</v>
      </c>
      <c r="BW110" s="640"/>
      <c r="BX110" s="640"/>
      <c r="BY110" s="640"/>
      <c r="BZ110" s="640"/>
      <c r="CA110" s="640">
        <v>60109575</v>
      </c>
      <c r="CB110" s="640"/>
      <c r="CC110" s="640"/>
      <c r="CD110" s="640"/>
      <c r="CE110" s="640"/>
      <c r="CF110" s="656">
        <v>180.3</v>
      </c>
      <c r="CG110" s="660"/>
      <c r="CH110" s="660"/>
      <c r="CI110" s="660"/>
      <c r="CJ110" s="660"/>
      <c r="CK110" s="672" t="s">
        <v>390</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3340216</v>
      </c>
      <c r="DH110" s="640"/>
      <c r="DI110" s="640"/>
      <c r="DJ110" s="640"/>
      <c r="DK110" s="640"/>
      <c r="DL110" s="640">
        <v>573072</v>
      </c>
      <c r="DM110" s="640"/>
      <c r="DN110" s="640"/>
      <c r="DO110" s="640"/>
      <c r="DP110" s="640"/>
      <c r="DQ110" s="640">
        <v>627726</v>
      </c>
      <c r="DR110" s="640"/>
      <c r="DS110" s="640"/>
      <c r="DT110" s="640"/>
      <c r="DU110" s="640"/>
      <c r="DV110" s="712">
        <v>1.9</v>
      </c>
      <c r="DW110" s="712"/>
      <c r="DX110" s="712"/>
      <c r="DY110" s="712"/>
      <c r="DZ110" s="720"/>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3340216</v>
      </c>
      <c r="BR111" s="641"/>
      <c r="BS111" s="641"/>
      <c r="BT111" s="641"/>
      <c r="BU111" s="641"/>
      <c r="BV111" s="641">
        <v>573072</v>
      </c>
      <c r="BW111" s="641"/>
      <c r="BX111" s="641"/>
      <c r="BY111" s="641"/>
      <c r="BZ111" s="641"/>
      <c r="CA111" s="641">
        <v>627726</v>
      </c>
      <c r="CB111" s="641"/>
      <c r="CC111" s="641"/>
      <c r="CD111" s="641"/>
      <c r="CE111" s="641"/>
      <c r="CF111" s="657">
        <v>1.9</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1"/>
    </row>
    <row r="112" spans="1:131" s="365" customFormat="1" ht="26.25" customHeight="1">
      <c r="A112" s="386" t="s">
        <v>147</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15396939</v>
      </c>
      <c r="BR112" s="641"/>
      <c r="BS112" s="641"/>
      <c r="BT112" s="641"/>
      <c r="BU112" s="641"/>
      <c r="BV112" s="641">
        <v>14770099</v>
      </c>
      <c r="BW112" s="641"/>
      <c r="BX112" s="641"/>
      <c r="BY112" s="641"/>
      <c r="BZ112" s="641"/>
      <c r="CA112" s="641">
        <v>14914323</v>
      </c>
      <c r="CB112" s="641"/>
      <c r="CC112" s="641"/>
      <c r="CD112" s="641"/>
      <c r="CE112" s="641"/>
      <c r="CF112" s="657">
        <v>44.7</v>
      </c>
      <c r="CG112" s="661"/>
      <c r="CH112" s="661"/>
      <c r="CI112" s="661"/>
      <c r="CJ112" s="661"/>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1"/>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1471831</v>
      </c>
      <c r="AB113" s="446"/>
      <c r="AC113" s="446"/>
      <c r="AD113" s="446"/>
      <c r="AE113" s="499"/>
      <c r="AF113" s="515">
        <v>1720909</v>
      </c>
      <c r="AG113" s="446"/>
      <c r="AH113" s="446"/>
      <c r="AI113" s="446"/>
      <c r="AJ113" s="499"/>
      <c r="AK113" s="515">
        <v>1648068</v>
      </c>
      <c r="AL113" s="446"/>
      <c r="AM113" s="446"/>
      <c r="AN113" s="446"/>
      <c r="AO113" s="499"/>
      <c r="AP113" s="539">
        <v>4.9000000000000004</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t="s">
        <v>202</v>
      </c>
      <c r="BR113" s="641"/>
      <c r="BS113" s="641"/>
      <c r="BT113" s="641"/>
      <c r="BU113" s="641"/>
      <c r="BV113" s="641" t="s">
        <v>202</v>
      </c>
      <c r="BW113" s="641"/>
      <c r="BX113" s="641"/>
      <c r="BY113" s="641"/>
      <c r="BZ113" s="641"/>
      <c r="CA113" s="641" t="s">
        <v>202</v>
      </c>
      <c r="CB113" s="641"/>
      <c r="CC113" s="641"/>
      <c r="CD113" s="641"/>
      <c r="CE113" s="641"/>
      <c r="CF113" s="657" t="s">
        <v>202</v>
      </c>
      <c r="CG113" s="661"/>
      <c r="CH113" s="661"/>
      <c r="CI113" s="661"/>
      <c r="CJ113" s="661"/>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18934</v>
      </c>
      <c r="AB114" s="446"/>
      <c r="AC114" s="446"/>
      <c r="AD114" s="446"/>
      <c r="AE114" s="499"/>
      <c r="AF114" s="515" t="s">
        <v>202</v>
      </c>
      <c r="AG114" s="446"/>
      <c r="AH114" s="446"/>
      <c r="AI114" s="446"/>
      <c r="AJ114" s="499"/>
      <c r="AK114" s="515" t="s">
        <v>202</v>
      </c>
      <c r="AL114" s="446"/>
      <c r="AM114" s="446"/>
      <c r="AN114" s="446"/>
      <c r="AO114" s="499"/>
      <c r="AP114" s="539" t="s">
        <v>202</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9272017</v>
      </c>
      <c r="BR114" s="641"/>
      <c r="BS114" s="641"/>
      <c r="BT114" s="641"/>
      <c r="BU114" s="641"/>
      <c r="BV114" s="641">
        <v>8965371</v>
      </c>
      <c r="BW114" s="641"/>
      <c r="BX114" s="641"/>
      <c r="BY114" s="641"/>
      <c r="BZ114" s="641"/>
      <c r="CA114" s="641">
        <v>8897978</v>
      </c>
      <c r="CB114" s="641"/>
      <c r="CC114" s="641"/>
      <c r="CD114" s="641"/>
      <c r="CE114" s="641"/>
      <c r="CF114" s="657">
        <v>26.7</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144</v>
      </c>
      <c r="AB115" s="446"/>
      <c r="AC115" s="446"/>
      <c r="AD115" s="446"/>
      <c r="AE115" s="499"/>
      <c r="AF115" s="515">
        <v>351369</v>
      </c>
      <c r="AG115" s="446"/>
      <c r="AH115" s="446"/>
      <c r="AI115" s="446"/>
      <c r="AJ115" s="499"/>
      <c r="AK115" s="515">
        <v>45309</v>
      </c>
      <c r="AL115" s="446"/>
      <c r="AM115" s="446"/>
      <c r="AN115" s="446"/>
      <c r="AO115" s="499"/>
      <c r="AP115" s="539">
        <v>0.1</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v>187478</v>
      </c>
      <c r="BR115" s="641"/>
      <c r="BS115" s="641"/>
      <c r="BT115" s="641"/>
      <c r="BU115" s="641"/>
      <c r="BV115" s="641">
        <v>487207</v>
      </c>
      <c r="BW115" s="641"/>
      <c r="BX115" s="641"/>
      <c r="BY115" s="641"/>
      <c r="BZ115" s="641"/>
      <c r="CA115" s="641">
        <v>384327</v>
      </c>
      <c r="CB115" s="641"/>
      <c r="CC115" s="641"/>
      <c r="CD115" s="641"/>
      <c r="CE115" s="641"/>
      <c r="CF115" s="657">
        <v>1.2</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97</v>
      </c>
      <c r="AB116" s="446"/>
      <c r="AC116" s="446"/>
      <c r="AD116" s="446"/>
      <c r="AE116" s="499"/>
      <c r="AF116" s="515">
        <v>27</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8348515</v>
      </c>
      <c r="AB117" s="488"/>
      <c r="AC117" s="488"/>
      <c r="AD117" s="488"/>
      <c r="AE117" s="500"/>
      <c r="AF117" s="516">
        <v>8774829</v>
      </c>
      <c r="AG117" s="488"/>
      <c r="AH117" s="488"/>
      <c r="AI117" s="488"/>
      <c r="AJ117" s="500"/>
      <c r="AK117" s="516">
        <v>8021025</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188</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390</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v>351070</v>
      </c>
      <c r="AG119" s="487"/>
      <c r="AH119" s="487"/>
      <c r="AI119" s="487"/>
      <c r="AJ119" s="498"/>
      <c r="AK119" s="514">
        <v>44838</v>
      </c>
      <c r="AL119" s="487"/>
      <c r="AM119" s="487"/>
      <c r="AN119" s="487"/>
      <c r="AO119" s="498"/>
      <c r="AP119" s="538">
        <v>0.1</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168</v>
      </c>
      <c r="BP119" s="629"/>
      <c r="BQ119" s="634">
        <v>85055712</v>
      </c>
      <c r="BR119" s="642"/>
      <c r="BS119" s="642"/>
      <c r="BT119" s="642"/>
      <c r="BU119" s="642"/>
      <c r="BV119" s="642">
        <v>82746670</v>
      </c>
      <c r="BW119" s="642"/>
      <c r="BX119" s="642"/>
      <c r="BY119" s="642"/>
      <c r="BZ119" s="642"/>
      <c r="CA119" s="642">
        <v>84933929</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2"/>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478</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18540277</v>
      </c>
      <c r="BR120" s="640"/>
      <c r="BS120" s="640"/>
      <c r="BT120" s="640"/>
      <c r="BU120" s="640"/>
      <c r="BV120" s="640">
        <v>19820513</v>
      </c>
      <c r="BW120" s="640"/>
      <c r="BX120" s="640"/>
      <c r="BY120" s="640"/>
      <c r="BZ120" s="640"/>
      <c r="CA120" s="640">
        <v>19810721</v>
      </c>
      <c r="CB120" s="640"/>
      <c r="CC120" s="640"/>
      <c r="CD120" s="640"/>
      <c r="CE120" s="640"/>
      <c r="CF120" s="656">
        <v>59.4</v>
      </c>
      <c r="CG120" s="660"/>
      <c r="CH120" s="660"/>
      <c r="CI120" s="660"/>
      <c r="CJ120" s="660"/>
      <c r="CK120" s="675" t="s">
        <v>272</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15265664</v>
      </c>
      <c r="DH120" s="640"/>
      <c r="DI120" s="640"/>
      <c r="DJ120" s="640"/>
      <c r="DK120" s="640"/>
      <c r="DL120" s="640">
        <v>14638131</v>
      </c>
      <c r="DM120" s="640"/>
      <c r="DN120" s="640"/>
      <c r="DO120" s="640"/>
      <c r="DP120" s="640"/>
      <c r="DQ120" s="640">
        <v>14772078</v>
      </c>
      <c r="DR120" s="640"/>
      <c r="DS120" s="640"/>
      <c r="DT120" s="640"/>
      <c r="DU120" s="640"/>
      <c r="DV120" s="712">
        <v>44.3</v>
      </c>
      <c r="DW120" s="712"/>
      <c r="DX120" s="712"/>
      <c r="DY120" s="712"/>
      <c r="DZ120" s="720"/>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6272351</v>
      </c>
      <c r="BR121" s="641"/>
      <c r="BS121" s="641"/>
      <c r="BT121" s="641"/>
      <c r="BU121" s="641"/>
      <c r="BV121" s="641">
        <v>5436355</v>
      </c>
      <c r="BW121" s="641"/>
      <c r="BX121" s="641"/>
      <c r="BY121" s="641"/>
      <c r="BZ121" s="641"/>
      <c r="CA121" s="641">
        <v>5284472</v>
      </c>
      <c r="CB121" s="641"/>
      <c r="CC121" s="641"/>
      <c r="CD121" s="641"/>
      <c r="CE121" s="641"/>
      <c r="CF121" s="657">
        <v>15.9</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131275</v>
      </c>
      <c r="DH121" s="641"/>
      <c r="DI121" s="641"/>
      <c r="DJ121" s="641"/>
      <c r="DK121" s="641"/>
      <c r="DL121" s="641">
        <v>131968</v>
      </c>
      <c r="DM121" s="641"/>
      <c r="DN121" s="641"/>
      <c r="DO121" s="641"/>
      <c r="DP121" s="641"/>
      <c r="DQ121" s="641">
        <v>142245</v>
      </c>
      <c r="DR121" s="641"/>
      <c r="DS121" s="641"/>
      <c r="DT121" s="641"/>
      <c r="DU121" s="641"/>
      <c r="DV121" s="713">
        <v>0.4</v>
      </c>
      <c r="DW121" s="713"/>
      <c r="DX121" s="713"/>
      <c r="DY121" s="713"/>
      <c r="DZ121" s="721"/>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304</v>
      </c>
      <c r="BA122" s="423"/>
      <c r="BB122" s="423"/>
      <c r="BC122" s="423"/>
      <c r="BD122" s="423"/>
      <c r="BE122" s="423"/>
      <c r="BF122" s="423"/>
      <c r="BG122" s="423"/>
      <c r="BH122" s="423"/>
      <c r="BI122" s="423"/>
      <c r="BJ122" s="423"/>
      <c r="BK122" s="423"/>
      <c r="BL122" s="423"/>
      <c r="BM122" s="423"/>
      <c r="BN122" s="423"/>
      <c r="BO122" s="423"/>
      <c r="BP122" s="473"/>
      <c r="BQ122" s="634">
        <v>53591141</v>
      </c>
      <c r="BR122" s="642"/>
      <c r="BS122" s="642"/>
      <c r="BT122" s="642"/>
      <c r="BU122" s="642"/>
      <c r="BV122" s="642">
        <v>53175526</v>
      </c>
      <c r="BW122" s="642"/>
      <c r="BX122" s="642"/>
      <c r="BY122" s="642"/>
      <c r="BZ122" s="642"/>
      <c r="CA122" s="642">
        <v>52076504</v>
      </c>
      <c r="CB122" s="642"/>
      <c r="CC122" s="642"/>
      <c r="CD122" s="642"/>
      <c r="CE122" s="642"/>
      <c r="CF122" s="658">
        <v>156.19999999999999</v>
      </c>
      <c r="CG122" s="662"/>
      <c r="CH122" s="662"/>
      <c r="CI122" s="662"/>
      <c r="CJ122" s="662"/>
      <c r="CK122" s="676"/>
      <c r="CL122" s="686"/>
      <c r="CM122" s="686"/>
      <c r="CN122" s="686"/>
      <c r="CO122" s="689"/>
      <c r="CP122" s="693" t="s">
        <v>25</v>
      </c>
      <c r="CQ122" s="403"/>
      <c r="CR122" s="403"/>
      <c r="CS122" s="403"/>
      <c r="CT122" s="403"/>
      <c r="CU122" s="403"/>
      <c r="CV122" s="403"/>
      <c r="CW122" s="403"/>
      <c r="CX122" s="403"/>
      <c r="CY122" s="403"/>
      <c r="CZ122" s="403"/>
      <c r="DA122" s="403"/>
      <c r="DB122" s="403"/>
      <c r="DC122" s="403"/>
      <c r="DD122" s="403"/>
      <c r="DE122" s="403"/>
      <c r="DF122" s="699"/>
      <c r="DG122" s="633" t="s">
        <v>202</v>
      </c>
      <c r="DH122" s="641"/>
      <c r="DI122" s="641"/>
      <c r="DJ122" s="641"/>
      <c r="DK122" s="641"/>
      <c r="DL122" s="641" t="s">
        <v>202</v>
      </c>
      <c r="DM122" s="641"/>
      <c r="DN122" s="641"/>
      <c r="DO122" s="641"/>
      <c r="DP122" s="641"/>
      <c r="DQ122" s="641" t="s">
        <v>202</v>
      </c>
      <c r="DR122" s="641"/>
      <c r="DS122" s="641"/>
      <c r="DT122" s="641"/>
      <c r="DU122" s="641"/>
      <c r="DV122" s="713" t="s">
        <v>202</v>
      </c>
      <c r="DW122" s="713"/>
      <c r="DX122" s="713"/>
      <c r="DY122" s="713"/>
      <c r="DZ122" s="721"/>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488</v>
      </c>
      <c r="BP123" s="629"/>
      <c r="BQ123" s="635">
        <v>78403769</v>
      </c>
      <c r="BR123" s="643"/>
      <c r="BS123" s="643"/>
      <c r="BT123" s="643"/>
      <c r="BU123" s="643"/>
      <c r="BV123" s="643">
        <v>78432394</v>
      </c>
      <c r="BW123" s="643"/>
      <c r="BX123" s="643"/>
      <c r="BY123" s="643"/>
      <c r="BZ123" s="643"/>
      <c r="CA123" s="643">
        <v>77171697</v>
      </c>
      <c r="CB123" s="643"/>
      <c r="CC123" s="643"/>
      <c r="CD123" s="643"/>
      <c r="CE123" s="643"/>
      <c r="CF123" s="544"/>
      <c r="CG123" s="552"/>
      <c r="CH123" s="552"/>
      <c r="CI123" s="552"/>
      <c r="CJ123" s="669"/>
      <c r="CK123" s="676"/>
      <c r="CL123" s="686"/>
      <c r="CM123" s="686"/>
      <c r="CN123" s="686"/>
      <c r="CO123" s="689"/>
      <c r="CP123" s="693" t="s">
        <v>227</v>
      </c>
      <c r="CQ123" s="403"/>
      <c r="CR123" s="403"/>
      <c r="CS123" s="403"/>
      <c r="CT123" s="403"/>
      <c r="CU123" s="403"/>
      <c r="CV123" s="403"/>
      <c r="CW123" s="403"/>
      <c r="CX123" s="403"/>
      <c r="CY123" s="403"/>
      <c r="CZ123" s="403"/>
      <c r="DA123" s="403"/>
      <c r="DB123" s="403"/>
      <c r="DC123" s="403"/>
      <c r="DD123" s="403"/>
      <c r="DE123" s="403"/>
      <c r="DF123" s="699"/>
      <c r="DG123" s="482" t="s">
        <v>202</v>
      </c>
      <c r="DH123" s="446"/>
      <c r="DI123" s="446"/>
      <c r="DJ123" s="446"/>
      <c r="DK123" s="499"/>
      <c r="DL123" s="515" t="s">
        <v>202</v>
      </c>
      <c r="DM123" s="446"/>
      <c r="DN123" s="446"/>
      <c r="DO123" s="446"/>
      <c r="DP123" s="499"/>
      <c r="DQ123" s="515" t="s">
        <v>202</v>
      </c>
      <c r="DR123" s="446"/>
      <c r="DS123" s="446"/>
      <c r="DT123" s="446"/>
      <c r="DU123" s="499"/>
      <c r="DV123" s="539" t="s">
        <v>202</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20.9</v>
      </c>
      <c r="BR124" s="644"/>
      <c r="BS124" s="644"/>
      <c r="BT124" s="644"/>
      <c r="BU124" s="644"/>
      <c r="BV124" s="644">
        <v>13.2</v>
      </c>
      <c r="BW124" s="644"/>
      <c r="BX124" s="644"/>
      <c r="BY124" s="644"/>
      <c r="BZ124" s="644"/>
      <c r="CA124" s="644">
        <v>23.2</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202</v>
      </c>
      <c r="DH124" s="489"/>
      <c r="DI124" s="489"/>
      <c r="DJ124" s="489"/>
      <c r="DK124" s="501"/>
      <c r="DL124" s="517" t="s">
        <v>202</v>
      </c>
      <c r="DM124" s="489"/>
      <c r="DN124" s="489"/>
      <c r="DO124" s="489"/>
      <c r="DP124" s="501"/>
      <c r="DQ124" s="517" t="s">
        <v>202</v>
      </c>
      <c r="DR124" s="489"/>
      <c r="DS124" s="489"/>
      <c r="DT124" s="489"/>
      <c r="DU124" s="501"/>
      <c r="DV124" s="714" t="s">
        <v>202</v>
      </c>
      <c r="DW124" s="716"/>
      <c r="DX124" s="716"/>
      <c r="DY124" s="716"/>
      <c r="DZ124" s="722"/>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0"/>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420</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1"/>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144</v>
      </c>
      <c r="AB127" s="446"/>
      <c r="AC127" s="446"/>
      <c r="AD127" s="446"/>
      <c r="AE127" s="499"/>
      <c r="AF127" s="515">
        <v>299</v>
      </c>
      <c r="AG127" s="446"/>
      <c r="AH127" s="446"/>
      <c r="AI127" s="446"/>
      <c r="AJ127" s="499"/>
      <c r="AK127" s="515">
        <v>471</v>
      </c>
      <c r="AL127" s="446"/>
      <c r="AM127" s="446"/>
      <c r="AN127" s="446"/>
      <c r="AO127" s="499"/>
      <c r="AP127" s="539">
        <v>0</v>
      </c>
      <c r="AQ127" s="547"/>
      <c r="AR127" s="547"/>
      <c r="AS127" s="547"/>
      <c r="AT127" s="557"/>
      <c r="AU127" s="378"/>
      <c r="AV127" s="378"/>
      <c r="AW127" s="378"/>
      <c r="AX127" s="584" t="s">
        <v>495</v>
      </c>
      <c r="AY127" s="593"/>
      <c r="AZ127" s="593"/>
      <c r="BA127" s="593"/>
      <c r="BB127" s="593"/>
      <c r="BC127" s="593"/>
      <c r="BD127" s="593"/>
      <c r="BE127" s="610"/>
      <c r="BF127" s="612" t="s">
        <v>240</v>
      </c>
      <c r="BG127" s="593"/>
      <c r="BH127" s="593"/>
      <c r="BI127" s="593"/>
      <c r="BJ127" s="593"/>
      <c r="BK127" s="593"/>
      <c r="BL127" s="610"/>
      <c r="BM127" s="612" t="s">
        <v>421</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1"/>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696198</v>
      </c>
      <c r="AB128" s="487"/>
      <c r="AC128" s="487"/>
      <c r="AD128" s="487"/>
      <c r="AE128" s="498"/>
      <c r="AF128" s="514">
        <v>697701</v>
      </c>
      <c r="AG128" s="487"/>
      <c r="AH128" s="487"/>
      <c r="AI128" s="487"/>
      <c r="AJ128" s="498"/>
      <c r="AK128" s="514">
        <v>740125</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202</v>
      </c>
      <c r="BG128" s="617"/>
      <c r="BH128" s="617"/>
      <c r="BI128" s="617"/>
      <c r="BJ128" s="617"/>
      <c r="BK128" s="617"/>
      <c r="BL128" s="623"/>
      <c r="BM128" s="613">
        <v>11.51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v>187478</v>
      </c>
      <c r="DH128" s="705"/>
      <c r="DI128" s="705"/>
      <c r="DJ128" s="705"/>
      <c r="DK128" s="705"/>
      <c r="DL128" s="705">
        <v>487207</v>
      </c>
      <c r="DM128" s="705"/>
      <c r="DN128" s="705"/>
      <c r="DO128" s="705"/>
      <c r="DP128" s="705"/>
      <c r="DQ128" s="705">
        <v>384327</v>
      </c>
      <c r="DR128" s="705"/>
      <c r="DS128" s="705"/>
      <c r="DT128" s="705"/>
      <c r="DU128" s="705"/>
      <c r="DV128" s="715">
        <v>1.2</v>
      </c>
      <c r="DW128" s="715"/>
      <c r="DX128" s="715"/>
      <c r="DY128" s="715"/>
      <c r="DZ128" s="723"/>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36709668</v>
      </c>
      <c r="AB129" s="446"/>
      <c r="AC129" s="446"/>
      <c r="AD129" s="446"/>
      <c r="AE129" s="499"/>
      <c r="AF129" s="515">
        <v>37431172</v>
      </c>
      <c r="AG129" s="446"/>
      <c r="AH129" s="446"/>
      <c r="AI129" s="446"/>
      <c r="AJ129" s="499"/>
      <c r="AK129" s="515">
        <v>37996553</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202</v>
      </c>
      <c r="BG129" s="618"/>
      <c r="BH129" s="618"/>
      <c r="BI129" s="618"/>
      <c r="BJ129" s="618"/>
      <c r="BK129" s="618"/>
      <c r="BL129" s="624"/>
      <c r="BM129" s="614">
        <v>16.510000000000002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4917827</v>
      </c>
      <c r="AB130" s="446"/>
      <c r="AC130" s="446"/>
      <c r="AD130" s="446"/>
      <c r="AE130" s="499"/>
      <c r="AF130" s="515">
        <v>4763402</v>
      </c>
      <c r="AG130" s="446"/>
      <c r="AH130" s="446"/>
      <c r="AI130" s="446"/>
      <c r="AJ130" s="499"/>
      <c r="AK130" s="515">
        <v>4659890</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8.8000000000000007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31791841</v>
      </c>
      <c r="AB131" s="489"/>
      <c r="AC131" s="489"/>
      <c r="AD131" s="489"/>
      <c r="AE131" s="501"/>
      <c r="AF131" s="517">
        <v>32667770</v>
      </c>
      <c r="AG131" s="489"/>
      <c r="AH131" s="489"/>
      <c r="AI131" s="489"/>
      <c r="AJ131" s="501"/>
      <c r="AK131" s="517">
        <v>33336663</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23.2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8.6012319949999991</v>
      </c>
      <c r="AB132" s="490"/>
      <c r="AC132" s="490"/>
      <c r="AD132" s="490"/>
      <c r="AE132" s="502"/>
      <c r="AF132" s="518">
        <v>10.14371657</v>
      </c>
      <c r="AG132" s="490"/>
      <c r="AH132" s="490"/>
      <c r="AI132" s="490"/>
      <c r="AJ132" s="502"/>
      <c r="AK132" s="518">
        <v>7.8622438969999999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8.1</v>
      </c>
      <c r="AB133" s="491"/>
      <c r="AC133" s="491"/>
      <c r="AD133" s="491"/>
      <c r="AE133" s="503"/>
      <c r="AF133" s="486">
        <v>8.6</v>
      </c>
      <c r="AG133" s="491"/>
      <c r="AH133" s="491"/>
      <c r="AI133" s="491"/>
      <c r="AJ133" s="503"/>
      <c r="AK133" s="486">
        <v>8.8000000000000007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ADr6m86E7uGmJU+Zb9G3fsf/gB9uYRHot3Aku5RUVoCwCB6qFdRvz6upRQIzdhz/m6exWDRU4Pbu+uPWY2bOA==" saltValue="khjaJRmoja9ywOrR6eRwM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4" customWidth="1"/>
    <col min="121" max="121" width="0" style="725" hidden="1" customWidth="1"/>
    <col min="122" max="16384" width="9" style="725" hidden="1" customWidth="1"/>
  </cols>
  <sheetData>
    <row r="1" spans="1:120">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row r="3" spans="1:120"/>
    <row r="4" spans="1:120"/>
    <row r="5" spans="1:120"/>
    <row r="6" spans="1:120"/>
    <row r="7" spans="1:120"/>
    <row r="8" spans="1:120"/>
    <row r="9" spans="1:120"/>
    <row r="10" spans="1:120"/>
    <row r="11" spans="1:120"/>
    <row r="12" spans="1:120"/>
    <row r="13" spans="1:120"/>
    <row r="14" spans="1:120"/>
    <row r="15" spans="1:120"/>
    <row r="16" spans="1:120">
      <c r="DP16" s="725"/>
    </row>
    <row r="17" spans="119:120">
      <c r="DP17" s="725"/>
    </row>
    <row r="18" spans="119:120"/>
    <row r="19" spans="119:120"/>
    <row r="20" spans="119:120">
      <c r="DO20" s="725"/>
      <c r="DP20" s="725"/>
    </row>
    <row r="21" spans="119:120">
      <c r="DP21" s="725"/>
    </row>
    <row r="22" spans="119:120"/>
    <row r="23" spans="119:120">
      <c r="DO23" s="725"/>
      <c r="DP23" s="725"/>
    </row>
    <row r="24" spans="119:120">
      <c r="DP24" s="725"/>
    </row>
    <row r="25" spans="119:120">
      <c r="DP25" s="725"/>
    </row>
    <row r="26" spans="119:120">
      <c r="DO26" s="725"/>
      <c r="DP26" s="725"/>
    </row>
    <row r="27" spans="119:120"/>
    <row r="28" spans="119:120">
      <c r="DO28" s="725"/>
      <c r="DP28" s="725"/>
    </row>
    <row r="29" spans="119:120">
      <c r="DP29" s="725"/>
    </row>
    <row r="30" spans="119:120"/>
    <row r="31" spans="119:120">
      <c r="DO31" s="725"/>
      <c r="DP31" s="725"/>
    </row>
    <row r="32" spans="119:120"/>
    <row r="33" spans="98:120">
      <c r="DO33" s="725"/>
      <c r="DP33" s="725"/>
    </row>
    <row r="34" spans="98:120">
      <c r="DM34" s="725"/>
    </row>
    <row r="35" spans="98:120">
      <c r="CT35" s="725"/>
      <c r="CU35" s="725"/>
      <c r="CV35" s="725"/>
      <c r="CY35" s="725"/>
      <c r="CZ35" s="725"/>
      <c r="DA35" s="725"/>
      <c r="DD35" s="725"/>
      <c r="DE35" s="725"/>
      <c r="DF35" s="725"/>
      <c r="DI35" s="725"/>
      <c r="DJ35" s="725"/>
      <c r="DK35" s="725"/>
      <c r="DM35" s="725"/>
      <c r="DN35" s="725"/>
      <c r="DO35" s="725"/>
      <c r="DP35" s="725"/>
    </row>
    <row r="36" spans="98:120"/>
    <row r="37" spans="98:120">
      <c r="CW37" s="725"/>
      <c r="DB37" s="725"/>
      <c r="DG37" s="725"/>
      <c r="DL37" s="725"/>
      <c r="DP37" s="725"/>
    </row>
    <row r="38" spans="98:120">
      <c r="CT38" s="725"/>
      <c r="CU38" s="725"/>
      <c r="CV38" s="725"/>
      <c r="CW38" s="725"/>
      <c r="CY38" s="725"/>
      <c r="CZ38" s="725"/>
      <c r="DA38" s="725"/>
      <c r="DB38" s="725"/>
      <c r="DD38" s="725"/>
      <c r="DE38" s="725"/>
      <c r="DF38" s="725"/>
      <c r="DG38" s="725"/>
      <c r="DI38" s="725"/>
      <c r="DJ38" s="725"/>
      <c r="DK38" s="725"/>
      <c r="DL38" s="725"/>
      <c r="DN38" s="725"/>
      <c r="DO38" s="725"/>
      <c r="DP38" s="725"/>
    </row>
    <row r="39" spans="98:120"/>
    <row r="40" spans="98:120"/>
    <row r="41" spans="98:120"/>
    <row r="42" spans="98:120"/>
    <row r="43" spans="98:120"/>
    <row r="44" spans="98:120"/>
    <row r="45" spans="98:120"/>
    <row r="46" spans="98:120"/>
    <row r="47" spans="98:120"/>
    <row r="48" spans="98:120"/>
    <row r="49" spans="22:120">
      <c r="DN49" s="725"/>
      <c r="DO49" s="725"/>
      <c r="DP49" s="72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5"/>
      <c r="CS63" s="725"/>
      <c r="CX63" s="725"/>
      <c r="DC63" s="725"/>
      <c r="DH63" s="725"/>
    </row>
    <row r="64" spans="22:120">
      <c r="V64" s="725"/>
    </row>
    <row r="65" spans="15:120">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c r="Q66" s="725"/>
      <c r="S66" s="725"/>
      <c r="U66" s="725"/>
      <c r="DM66" s="725"/>
    </row>
    <row r="67" spans="15:120">
      <c r="O67" s="725"/>
      <c r="P67" s="725"/>
      <c r="R67" s="725"/>
      <c r="T67" s="725"/>
      <c r="Y67" s="725"/>
      <c r="CT67" s="725"/>
      <c r="CV67" s="725"/>
      <c r="CW67" s="725"/>
      <c r="CY67" s="725"/>
      <c r="DA67" s="725"/>
      <c r="DB67" s="725"/>
      <c r="DD67" s="725"/>
      <c r="DF67" s="725"/>
      <c r="DG67" s="725"/>
      <c r="DI67" s="725"/>
      <c r="DK67" s="725"/>
      <c r="DL67" s="725"/>
      <c r="DN67" s="725"/>
      <c r="DO67" s="725"/>
      <c r="DP67" s="725"/>
    </row>
    <row r="68" spans="15:120"/>
    <row r="69" spans="15:120"/>
    <row r="70" spans="15:120"/>
    <row r="71" spans="15:120"/>
    <row r="72" spans="15:120">
      <c r="DP72" s="725"/>
    </row>
    <row r="73" spans="15:120">
      <c r="DP73" s="72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5"/>
      <c r="CX96" s="725"/>
      <c r="DC96" s="725"/>
      <c r="DH96" s="725"/>
    </row>
    <row r="97" spans="24:120">
      <c r="CS97" s="725"/>
      <c r="CX97" s="725"/>
      <c r="DC97" s="725"/>
      <c r="DH97" s="725"/>
      <c r="DP97" s="724" t="s">
        <v>100</v>
      </c>
    </row>
    <row r="98" spans="24:120" hidden="1">
      <c r="CS98" s="725"/>
      <c r="CX98" s="725"/>
      <c r="DC98" s="725"/>
      <c r="DH98" s="725"/>
    </row>
    <row r="99" spans="24:120"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idden="1">
      <c r="CT103" s="725"/>
      <c r="CV103" s="725"/>
      <c r="CW103" s="725"/>
      <c r="CY103" s="725"/>
      <c r="DA103" s="725"/>
      <c r="DB103" s="725"/>
      <c r="DD103" s="725"/>
      <c r="DF103" s="725"/>
      <c r="DG103" s="725"/>
      <c r="DI103" s="725"/>
      <c r="DK103" s="725"/>
      <c r="DL103" s="725"/>
      <c r="DM103" s="725"/>
      <c r="DN103" s="725"/>
      <c r="DO103" s="725"/>
      <c r="DP103" s="725"/>
    </row>
    <row r="104" spans="24:120" hidden="1">
      <c r="CV104" s="725"/>
      <c r="CW104" s="725"/>
      <c r="DA104" s="725"/>
      <c r="DB104" s="725"/>
      <c r="DF104" s="725"/>
      <c r="DG104" s="725"/>
      <c r="DK104" s="725"/>
      <c r="DL104" s="725"/>
      <c r="DN104" s="725"/>
      <c r="DO104" s="725"/>
      <c r="DP104" s="725"/>
    </row>
    <row r="105" spans="24:120" ht="12.75" hidden="1" customHeight="1"/>
  </sheetData>
  <sheetProtection algorithmName="SHA-512" hashValue="9IUdKJ4WL7aAbVatmStYAEkGR/H8OECVFQAzKf2TsgNoihjl7Xsx6n3F460QvcxDJUS7ZFa5NtQZ5xYD6BulzQ==" saltValue="we+QW/XGlZCvxKbBwHK8Q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4" customWidth="1"/>
    <col min="117" max="16384" width="9" style="725" hidden="1" customWidth="1"/>
  </cols>
  <sheetData>
    <row r="1" spans="2:116"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5" customHeight="1"/>
    <row r="3" spans="2:116" ht="13.5" customHeight="1"/>
    <row r="4" spans="2:116" ht="13.5" customHeight="1">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5" customHeight="1">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5" customHeight="1"/>
    <row r="20" spans="9:116" ht="13.5" customHeight="1"/>
    <row r="21" spans="9:116" ht="13.5" customHeight="1">
      <c r="DL21" s="725"/>
    </row>
    <row r="22" spans="9:116" ht="13.5" customHeight="1">
      <c r="DI22" s="725"/>
      <c r="DJ22" s="725"/>
      <c r="DK22" s="725"/>
      <c r="DL22" s="725"/>
    </row>
    <row r="23" spans="9:116" ht="13.5" customHeight="1">
      <c r="CY23" s="725"/>
      <c r="CZ23" s="725"/>
      <c r="DA23" s="725"/>
      <c r="DB23" s="725"/>
      <c r="DC23" s="725"/>
      <c r="DD23" s="725"/>
      <c r="DE23" s="725"/>
      <c r="DF23" s="725"/>
      <c r="DG23" s="725"/>
      <c r="DH23" s="725"/>
      <c r="DI23" s="725"/>
      <c r="DJ23" s="725"/>
      <c r="DK23" s="725"/>
      <c r="DL23" s="725"/>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5"/>
      <c r="DA35" s="725"/>
      <c r="DB35" s="725"/>
      <c r="DC35" s="725"/>
      <c r="DD35" s="725"/>
      <c r="DE35" s="725"/>
      <c r="DF35" s="725"/>
      <c r="DG35" s="725"/>
      <c r="DH35" s="725"/>
      <c r="DI35" s="725"/>
      <c r="DJ35" s="725"/>
      <c r="DK35" s="725"/>
      <c r="DL35" s="725"/>
    </row>
    <row r="36" spans="15:116" ht="13.5" customHeight="1"/>
    <row r="37" spans="15:116" ht="13.5" customHeight="1">
      <c r="DL37" s="725"/>
    </row>
    <row r="38" spans="15:116" ht="13.5" customHeight="1">
      <c r="DI38" s="725"/>
      <c r="DJ38" s="725"/>
      <c r="DK38" s="725"/>
      <c r="DL38" s="725"/>
    </row>
    <row r="39" spans="15:116" ht="13.5" customHeight="1"/>
    <row r="40" spans="15:116" ht="13.5" customHeight="1"/>
    <row r="41" spans="15:116" ht="13.5" customHeight="1"/>
    <row r="42" spans="15:116" ht="13.5" customHeight="1"/>
    <row r="43" spans="15:116" ht="13.5" customHeight="1">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5" customHeight="1">
      <c r="DL44" s="725"/>
    </row>
    <row r="45" spans="15:116" ht="13.5" customHeight="1"/>
    <row r="46" spans="15:116" ht="13.5" customHeight="1">
      <c r="DA46" s="725"/>
      <c r="DB46" s="725"/>
      <c r="DC46" s="725"/>
      <c r="DD46" s="725"/>
      <c r="DE46" s="725"/>
      <c r="DF46" s="725"/>
      <c r="DG46" s="725"/>
      <c r="DH46" s="725"/>
      <c r="DI46" s="725"/>
      <c r="DJ46" s="725"/>
      <c r="DK46" s="725"/>
      <c r="DL46" s="725"/>
    </row>
    <row r="47" spans="15:116" ht="13.5" customHeight="1"/>
    <row r="48" spans="15:116" ht="13.5" customHeight="1"/>
    <row r="49" spans="104:116" ht="13.5" customHeight="1"/>
    <row r="50" spans="104:116" ht="13.5" customHeight="1">
      <c r="CZ50" s="725"/>
      <c r="DA50" s="725"/>
      <c r="DB50" s="725"/>
      <c r="DC50" s="725"/>
      <c r="DD50" s="725"/>
      <c r="DE50" s="725"/>
      <c r="DF50" s="725"/>
      <c r="DG50" s="725"/>
      <c r="DH50" s="725"/>
      <c r="DI50" s="725"/>
      <c r="DJ50" s="725"/>
      <c r="DK50" s="725"/>
      <c r="DL50" s="725"/>
    </row>
    <row r="51" spans="104:116" ht="13.5" customHeight="1"/>
    <row r="52" spans="104:116" ht="13.5" customHeight="1"/>
    <row r="53" spans="104:116" ht="13.5" customHeight="1">
      <c r="DL53" s="725"/>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5"/>
      <c r="DD67" s="725"/>
      <c r="DE67" s="725"/>
      <c r="DF67" s="725"/>
      <c r="DG67" s="725"/>
      <c r="DH67" s="725"/>
      <c r="DI67" s="725"/>
      <c r="DJ67" s="725"/>
      <c r="DK67" s="725"/>
      <c r="DL67" s="725"/>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SwrvUSCMyg7w7U9NrKFjSpGZajMlMb3b1yRjUu/bOHl+iYm3uGGUn5p801HNA8E9DYFJfYFTAt9LcJ9hp7llmg==" saltValue="NkmyDLmVj6cr0p1j6Epq3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6" customWidth="1"/>
    <col min="46" max="46" width="3" style="727" customWidth="1"/>
    <col min="47" max="47" width="19.125" style="363" hidden="1" customWidth="1"/>
    <col min="48" max="52" width="12.625" style="363" hidden="1" customWidth="1"/>
    <col min="53" max="16384" width="8.625" style="363" hidden="1" customWidth="1"/>
  </cols>
  <sheetData>
    <row r="1" spans="1:46">
      <c r="AS1" s="738"/>
      <c r="AT1" s="738"/>
    </row>
    <row r="2" spans="1:46">
      <c r="AS2" s="738"/>
      <c r="AT2" s="738"/>
    </row>
    <row r="3" spans="1:46">
      <c r="AS3" s="738"/>
      <c r="AT3" s="738"/>
    </row>
    <row r="4" spans="1:46">
      <c r="AS4" s="738"/>
      <c r="AT4" s="738"/>
    </row>
    <row r="5" spans="1:46" ht="17.25">
      <c r="A5" s="729" t="s">
        <v>499</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30"/>
    </row>
    <row r="6" spans="1:46">
      <c r="A6" s="727"/>
      <c r="B6" s="738"/>
      <c r="C6" s="738"/>
      <c r="D6" s="738"/>
      <c r="E6" s="738"/>
      <c r="F6" s="738"/>
      <c r="G6" s="738"/>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9" t="s">
        <v>334</v>
      </c>
      <c r="AL6" s="739"/>
      <c r="AM6" s="739"/>
      <c r="AN6" s="739"/>
      <c r="AO6" s="738"/>
      <c r="AP6" s="738"/>
      <c r="AQ6" s="738"/>
      <c r="AR6" s="738"/>
    </row>
    <row r="7" spans="1:46" ht="13.5" customHeight="1">
      <c r="A7" s="727"/>
      <c r="B7" s="738"/>
      <c r="C7" s="738"/>
      <c r="D7" s="738"/>
      <c r="E7" s="738"/>
      <c r="F7" s="738"/>
      <c r="G7" s="738"/>
      <c r="H7" s="738"/>
      <c r="I7" s="738"/>
      <c r="J7" s="738"/>
      <c r="K7" s="738"/>
      <c r="L7" s="738"/>
      <c r="M7" s="738"/>
      <c r="N7" s="738"/>
      <c r="O7" s="738"/>
      <c r="P7" s="738"/>
      <c r="Q7" s="738"/>
      <c r="R7" s="738"/>
      <c r="S7" s="738"/>
      <c r="T7" s="738"/>
      <c r="U7" s="738"/>
      <c r="V7" s="738"/>
      <c r="W7" s="738"/>
      <c r="X7" s="738"/>
      <c r="Y7" s="738"/>
      <c r="Z7" s="738"/>
      <c r="AA7" s="738"/>
      <c r="AB7" s="738"/>
      <c r="AC7" s="738"/>
      <c r="AD7" s="738"/>
      <c r="AE7" s="738"/>
      <c r="AF7" s="738"/>
      <c r="AG7" s="738"/>
      <c r="AH7" s="738"/>
      <c r="AI7" s="738"/>
      <c r="AJ7" s="738"/>
      <c r="AK7" s="741"/>
      <c r="AL7" s="754"/>
      <c r="AM7" s="754"/>
      <c r="AN7" s="771"/>
      <c r="AO7" s="784" t="s">
        <v>87</v>
      </c>
      <c r="AP7" s="796"/>
      <c r="AQ7" s="807" t="s">
        <v>500</v>
      </c>
      <c r="AR7" s="821"/>
    </row>
    <row r="8" spans="1:46">
      <c r="A8" s="727"/>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42"/>
      <c r="AL8" s="755"/>
      <c r="AM8" s="755"/>
      <c r="AN8" s="772"/>
      <c r="AO8" s="785"/>
      <c r="AP8" s="797" t="s">
        <v>232</v>
      </c>
      <c r="AQ8" s="808" t="s">
        <v>501</v>
      </c>
      <c r="AR8" s="822" t="s">
        <v>502</v>
      </c>
    </row>
    <row r="9" spans="1:46">
      <c r="A9" s="727"/>
      <c r="B9" s="738"/>
      <c r="C9" s="738"/>
      <c r="D9" s="738"/>
      <c r="E9" s="738"/>
      <c r="F9" s="738"/>
      <c r="G9" s="738"/>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43" t="s">
        <v>503</v>
      </c>
      <c r="AL9" s="756"/>
      <c r="AM9" s="756"/>
      <c r="AN9" s="773"/>
      <c r="AO9" s="786">
        <v>12324906</v>
      </c>
      <c r="AP9" s="786">
        <v>80509</v>
      </c>
      <c r="AQ9" s="809">
        <v>77644</v>
      </c>
      <c r="AR9" s="823">
        <v>3.7</v>
      </c>
    </row>
    <row r="10" spans="1:46" ht="13.5" customHeight="1">
      <c r="A10" s="727"/>
      <c r="B10" s="738"/>
      <c r="C10" s="738"/>
      <c r="D10" s="738"/>
      <c r="E10" s="738"/>
      <c r="F10" s="738"/>
      <c r="G10" s="738"/>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43" t="s">
        <v>209</v>
      </c>
      <c r="AL10" s="756"/>
      <c r="AM10" s="756"/>
      <c r="AN10" s="773"/>
      <c r="AO10" s="787">
        <v>25418</v>
      </c>
      <c r="AP10" s="787">
        <v>166</v>
      </c>
      <c r="AQ10" s="810">
        <v>3127</v>
      </c>
      <c r="AR10" s="824">
        <v>-94.7</v>
      </c>
    </row>
    <row r="11" spans="1:46" ht="13.5" customHeight="1">
      <c r="A11" s="727"/>
      <c r="B11" s="738"/>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43" t="s">
        <v>401</v>
      </c>
      <c r="AL11" s="756"/>
      <c r="AM11" s="756"/>
      <c r="AN11" s="773"/>
      <c r="AO11" s="787">
        <v>71016</v>
      </c>
      <c r="AP11" s="787">
        <v>464</v>
      </c>
      <c r="AQ11" s="810">
        <v>461</v>
      </c>
      <c r="AR11" s="824">
        <v>0.7</v>
      </c>
    </row>
    <row r="12" spans="1:46" ht="13.5" customHeight="1">
      <c r="A12" s="727"/>
      <c r="B12" s="738"/>
      <c r="C12" s="738"/>
      <c r="D12" s="738"/>
      <c r="E12" s="738"/>
      <c r="F12" s="738"/>
      <c r="G12" s="738"/>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43" t="s">
        <v>238</v>
      </c>
      <c r="AL12" s="756"/>
      <c r="AM12" s="756"/>
      <c r="AN12" s="773"/>
      <c r="AO12" s="787" t="s">
        <v>202</v>
      </c>
      <c r="AP12" s="787" t="s">
        <v>202</v>
      </c>
      <c r="AQ12" s="810">
        <v>21</v>
      </c>
      <c r="AR12" s="824" t="s">
        <v>202</v>
      </c>
    </row>
    <row r="13" spans="1:46" ht="13.5" customHeight="1">
      <c r="A13" s="727"/>
      <c r="B13" s="738"/>
      <c r="C13" s="738"/>
      <c r="D13" s="738"/>
      <c r="E13" s="738"/>
      <c r="F13" s="738"/>
      <c r="G13" s="738"/>
      <c r="H13" s="738"/>
      <c r="I13" s="738"/>
      <c r="J13" s="738"/>
      <c r="K13" s="738"/>
      <c r="L13" s="738"/>
      <c r="M13" s="738"/>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43" t="s">
        <v>504</v>
      </c>
      <c r="AL13" s="756"/>
      <c r="AM13" s="756"/>
      <c r="AN13" s="773"/>
      <c r="AO13" s="787">
        <v>495085</v>
      </c>
      <c r="AP13" s="787">
        <v>3234</v>
      </c>
      <c r="AQ13" s="810">
        <v>2269</v>
      </c>
      <c r="AR13" s="824">
        <v>42.5</v>
      </c>
    </row>
    <row r="14" spans="1:46" ht="13.5" customHeight="1">
      <c r="A14" s="727"/>
      <c r="B14" s="738"/>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43" t="s">
        <v>506</v>
      </c>
      <c r="AL14" s="756"/>
      <c r="AM14" s="756"/>
      <c r="AN14" s="773"/>
      <c r="AO14" s="787">
        <v>289599</v>
      </c>
      <c r="AP14" s="787">
        <v>1892</v>
      </c>
      <c r="AQ14" s="810">
        <v>1565</v>
      </c>
      <c r="AR14" s="824">
        <v>20.9</v>
      </c>
    </row>
    <row r="15" spans="1:46" ht="13.5" customHeight="1">
      <c r="A15" s="727"/>
      <c r="B15" s="738"/>
      <c r="C15" s="738"/>
      <c r="D15" s="738"/>
      <c r="E15" s="738"/>
      <c r="F15" s="738"/>
      <c r="G15" s="738"/>
      <c r="H15" s="738"/>
      <c r="I15" s="738"/>
      <c r="J15" s="738"/>
      <c r="K15" s="738"/>
      <c r="L15" s="738"/>
      <c r="M15" s="738"/>
      <c r="N15" s="738"/>
      <c r="O15" s="738"/>
      <c r="P15" s="738"/>
      <c r="Q15" s="738"/>
      <c r="R15" s="738"/>
      <c r="S15" s="738"/>
      <c r="T15" s="738"/>
      <c r="U15" s="738"/>
      <c r="V15" s="738"/>
      <c r="W15" s="738"/>
      <c r="X15" s="738"/>
      <c r="Y15" s="738"/>
      <c r="Z15" s="738"/>
      <c r="AA15" s="738"/>
      <c r="AB15" s="738"/>
      <c r="AC15" s="738"/>
      <c r="AD15" s="738"/>
      <c r="AE15" s="738"/>
      <c r="AF15" s="738"/>
      <c r="AG15" s="738"/>
      <c r="AH15" s="738"/>
      <c r="AI15" s="738"/>
      <c r="AJ15" s="738"/>
      <c r="AK15" s="744" t="s">
        <v>313</v>
      </c>
      <c r="AL15" s="757"/>
      <c r="AM15" s="757"/>
      <c r="AN15" s="774"/>
      <c r="AO15" s="787">
        <v>-784573</v>
      </c>
      <c r="AP15" s="787">
        <v>-5125</v>
      </c>
      <c r="AQ15" s="810">
        <v>-4222</v>
      </c>
      <c r="AR15" s="824">
        <v>21.4</v>
      </c>
    </row>
    <row r="16" spans="1:46">
      <c r="A16" s="727"/>
      <c r="B16" s="738"/>
      <c r="C16" s="738"/>
      <c r="D16" s="738"/>
      <c r="E16" s="738"/>
      <c r="F16" s="738"/>
      <c r="G16" s="738"/>
      <c r="H16" s="738"/>
      <c r="I16" s="738"/>
      <c r="J16" s="738"/>
      <c r="K16" s="738"/>
      <c r="L16" s="738"/>
      <c r="M16" s="738"/>
      <c r="N16" s="738"/>
      <c r="O16" s="738"/>
      <c r="P16" s="738"/>
      <c r="Q16" s="738"/>
      <c r="R16" s="738"/>
      <c r="S16" s="738"/>
      <c r="T16" s="738"/>
      <c r="U16" s="738"/>
      <c r="V16" s="738"/>
      <c r="W16" s="738"/>
      <c r="X16" s="738"/>
      <c r="Y16" s="738"/>
      <c r="Z16" s="738"/>
      <c r="AA16" s="738"/>
      <c r="AB16" s="738"/>
      <c r="AC16" s="738"/>
      <c r="AD16" s="738"/>
      <c r="AE16" s="738"/>
      <c r="AF16" s="738"/>
      <c r="AG16" s="738"/>
      <c r="AH16" s="738"/>
      <c r="AI16" s="738"/>
      <c r="AJ16" s="738"/>
      <c r="AK16" s="744" t="s">
        <v>275</v>
      </c>
      <c r="AL16" s="757"/>
      <c r="AM16" s="757"/>
      <c r="AN16" s="774"/>
      <c r="AO16" s="787">
        <v>12421451</v>
      </c>
      <c r="AP16" s="787">
        <v>81139</v>
      </c>
      <c r="AQ16" s="810">
        <v>80866</v>
      </c>
      <c r="AR16" s="824">
        <v>0.3</v>
      </c>
    </row>
    <row r="17" spans="1:46">
      <c r="A17" s="727"/>
      <c r="B17" s="738"/>
      <c r="C17" s="738"/>
      <c r="D17" s="738"/>
      <c r="E17" s="738"/>
      <c r="F17" s="738"/>
      <c r="G17" s="738"/>
      <c r="H17" s="738"/>
      <c r="I17" s="738"/>
      <c r="J17" s="738"/>
      <c r="K17" s="738"/>
      <c r="L17" s="738"/>
      <c r="M17" s="738"/>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row>
    <row r="18" spans="1:46">
      <c r="A18" s="727"/>
      <c r="B18" s="738"/>
      <c r="C18" s="738"/>
      <c r="D18" s="738"/>
      <c r="E18" s="738"/>
      <c r="F18" s="738"/>
      <c r="G18" s="738"/>
      <c r="H18" s="738"/>
      <c r="I18" s="738"/>
      <c r="J18" s="738"/>
      <c r="K18" s="738"/>
      <c r="L18" s="738"/>
      <c r="M18" s="738"/>
      <c r="N18" s="738"/>
      <c r="O18" s="738"/>
      <c r="P18" s="738"/>
      <c r="Q18" s="738"/>
      <c r="R18" s="738"/>
      <c r="S18" s="738"/>
      <c r="T18" s="738"/>
      <c r="U18" s="738"/>
      <c r="V18" s="738"/>
      <c r="W18" s="738"/>
      <c r="X18" s="738"/>
      <c r="Y18" s="738"/>
      <c r="Z18" s="738"/>
      <c r="AA18" s="738"/>
      <c r="AB18" s="738"/>
      <c r="AC18" s="738"/>
      <c r="AD18" s="738"/>
      <c r="AE18" s="738"/>
      <c r="AF18" s="738"/>
      <c r="AG18" s="738"/>
      <c r="AH18" s="738"/>
      <c r="AI18" s="738"/>
      <c r="AJ18" s="738"/>
      <c r="AK18" s="738"/>
      <c r="AL18" s="738"/>
      <c r="AM18" s="738"/>
      <c r="AN18" s="738"/>
      <c r="AO18" s="738"/>
      <c r="AP18" s="738"/>
      <c r="AQ18" s="801"/>
      <c r="AR18" s="801"/>
    </row>
    <row r="19" spans="1:46">
      <c r="A19" s="727"/>
      <c r="B19" s="738"/>
      <c r="C19" s="738"/>
      <c r="D19" s="738"/>
      <c r="E19" s="738"/>
      <c r="F19" s="738"/>
      <c r="G19" s="738"/>
      <c r="H19" s="738"/>
      <c r="I19" s="738"/>
      <c r="J19" s="738"/>
      <c r="K19" s="738"/>
      <c r="L19" s="738"/>
      <c r="M19" s="738"/>
      <c r="N19" s="738"/>
      <c r="O19" s="738"/>
      <c r="P19" s="738"/>
      <c r="Q19" s="738"/>
      <c r="R19" s="738"/>
      <c r="S19" s="738"/>
      <c r="T19" s="738"/>
      <c r="U19" s="738"/>
      <c r="V19" s="738"/>
      <c r="W19" s="738"/>
      <c r="X19" s="738"/>
      <c r="Y19" s="738"/>
      <c r="Z19" s="738"/>
      <c r="AA19" s="738"/>
      <c r="AB19" s="738"/>
      <c r="AC19" s="738"/>
      <c r="AD19" s="738"/>
      <c r="AE19" s="738"/>
      <c r="AF19" s="738"/>
      <c r="AG19" s="738"/>
      <c r="AH19" s="738"/>
      <c r="AI19" s="738"/>
      <c r="AJ19" s="738"/>
      <c r="AK19" s="738" t="s">
        <v>171</v>
      </c>
      <c r="AL19" s="738"/>
      <c r="AM19" s="738"/>
      <c r="AN19" s="738"/>
      <c r="AO19" s="738"/>
      <c r="AP19" s="738"/>
      <c r="AQ19" s="738"/>
      <c r="AR19" s="738"/>
    </row>
    <row r="20" spans="1:46">
      <c r="A20" s="727"/>
      <c r="B20" s="738"/>
      <c r="C20" s="738"/>
      <c r="D20" s="738"/>
      <c r="E20" s="738"/>
      <c r="F20" s="738"/>
      <c r="G20" s="738"/>
      <c r="H20" s="738"/>
      <c r="I20" s="738"/>
      <c r="J20" s="738"/>
      <c r="K20" s="738"/>
      <c r="L20" s="738"/>
      <c r="M20" s="738"/>
      <c r="N20" s="738"/>
      <c r="O20" s="738"/>
      <c r="P20" s="738"/>
      <c r="Q20" s="738"/>
      <c r="R20" s="738"/>
      <c r="S20" s="738"/>
      <c r="T20" s="738"/>
      <c r="U20" s="738"/>
      <c r="V20" s="738"/>
      <c r="W20" s="738"/>
      <c r="X20" s="738"/>
      <c r="Y20" s="738"/>
      <c r="Z20" s="738"/>
      <c r="AA20" s="738"/>
      <c r="AB20" s="738"/>
      <c r="AC20" s="738"/>
      <c r="AD20" s="738"/>
      <c r="AE20" s="738"/>
      <c r="AF20" s="738"/>
      <c r="AG20" s="738"/>
      <c r="AH20" s="738"/>
      <c r="AI20" s="738"/>
      <c r="AJ20" s="738"/>
      <c r="AK20" s="745"/>
      <c r="AL20" s="758"/>
      <c r="AM20" s="758"/>
      <c r="AN20" s="775"/>
      <c r="AO20" s="788" t="s">
        <v>507</v>
      </c>
      <c r="AP20" s="798" t="s">
        <v>339</v>
      </c>
      <c r="AQ20" s="811" t="s">
        <v>41</v>
      </c>
      <c r="AR20" s="825"/>
    </row>
    <row r="21" spans="1:46" s="728" customFormat="1">
      <c r="A21" s="730"/>
      <c r="B21" s="739"/>
      <c r="C21" s="739"/>
      <c r="D21" s="739"/>
      <c r="E21" s="739"/>
      <c r="F21" s="739"/>
      <c r="G21" s="739"/>
      <c r="H21" s="739"/>
      <c r="I21" s="739"/>
      <c r="J21" s="739"/>
      <c r="K21" s="739"/>
      <c r="L21" s="739"/>
      <c r="M21" s="739"/>
      <c r="N21" s="739"/>
      <c r="O21" s="739"/>
      <c r="P21" s="739"/>
      <c r="Q21" s="739"/>
      <c r="R21" s="739"/>
      <c r="S21" s="739"/>
      <c r="T21" s="739"/>
      <c r="U21" s="739"/>
      <c r="V21" s="739"/>
      <c r="W21" s="739"/>
      <c r="X21" s="739"/>
      <c r="Y21" s="739"/>
      <c r="Z21" s="739"/>
      <c r="AA21" s="739"/>
      <c r="AB21" s="739"/>
      <c r="AC21" s="739"/>
      <c r="AD21" s="739"/>
      <c r="AE21" s="739"/>
      <c r="AF21" s="739"/>
      <c r="AG21" s="739"/>
      <c r="AH21" s="739"/>
      <c r="AI21" s="739"/>
      <c r="AJ21" s="739"/>
      <c r="AK21" s="746" t="s">
        <v>508</v>
      </c>
      <c r="AL21" s="759"/>
      <c r="AM21" s="759"/>
      <c r="AN21" s="776"/>
      <c r="AO21" s="789">
        <v>7.43</v>
      </c>
      <c r="AP21" s="799">
        <v>7.29</v>
      </c>
      <c r="AQ21" s="812">
        <v>0.14000000000000001</v>
      </c>
      <c r="AR21" s="739"/>
      <c r="AS21" s="831"/>
      <c r="AT21" s="730"/>
    </row>
    <row r="22" spans="1:46" s="728" customFormat="1">
      <c r="A22" s="730"/>
      <c r="B22" s="739"/>
      <c r="C22" s="739"/>
      <c r="D22" s="739"/>
      <c r="E22" s="739"/>
      <c r="F22" s="739"/>
      <c r="G22" s="739"/>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46" t="s">
        <v>509</v>
      </c>
      <c r="AL22" s="759"/>
      <c r="AM22" s="759"/>
      <c r="AN22" s="776"/>
      <c r="AO22" s="790">
        <v>98.6</v>
      </c>
      <c r="AP22" s="800">
        <v>98.9</v>
      </c>
      <c r="AQ22" s="813">
        <v>-0.3</v>
      </c>
      <c r="AR22" s="801"/>
      <c r="AS22" s="831"/>
      <c r="AT22" s="730"/>
    </row>
    <row r="23" spans="1:46" s="728" customFormat="1">
      <c r="A23" s="730"/>
      <c r="B23" s="739"/>
      <c r="C23" s="739"/>
      <c r="D23" s="739"/>
      <c r="E23" s="739"/>
      <c r="F23" s="739"/>
      <c r="G23" s="739"/>
      <c r="H23" s="739"/>
      <c r="I23" s="739"/>
      <c r="J23" s="739"/>
      <c r="K23" s="739"/>
      <c r="L23" s="739"/>
      <c r="M23" s="739"/>
      <c r="N23" s="739"/>
      <c r="O23" s="739"/>
      <c r="P23" s="739"/>
      <c r="Q23" s="739"/>
      <c r="R23" s="739"/>
      <c r="S23" s="739"/>
      <c r="T23" s="739"/>
      <c r="U23" s="739"/>
      <c r="V23" s="739"/>
      <c r="W23" s="739"/>
      <c r="X23" s="739"/>
      <c r="Y23" s="739"/>
      <c r="Z23" s="739"/>
      <c r="AA23" s="739"/>
      <c r="AB23" s="739"/>
      <c r="AC23" s="739"/>
      <c r="AD23" s="739"/>
      <c r="AE23" s="739"/>
      <c r="AF23" s="739"/>
      <c r="AG23" s="739"/>
      <c r="AH23" s="739"/>
      <c r="AI23" s="739"/>
      <c r="AJ23" s="739"/>
      <c r="AK23" s="739"/>
      <c r="AL23" s="739"/>
      <c r="AM23" s="739"/>
      <c r="AN23" s="739"/>
      <c r="AO23" s="739"/>
      <c r="AP23" s="801"/>
      <c r="AQ23" s="801"/>
      <c r="AR23" s="801"/>
      <c r="AS23" s="831"/>
      <c r="AT23" s="730"/>
    </row>
    <row r="24" spans="1:46" s="728" customFormat="1">
      <c r="A24" s="730"/>
      <c r="B24" s="739"/>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739"/>
      <c r="AB24" s="739"/>
      <c r="AC24" s="739"/>
      <c r="AD24" s="739"/>
      <c r="AE24" s="739"/>
      <c r="AF24" s="739"/>
      <c r="AG24" s="739"/>
      <c r="AH24" s="739"/>
      <c r="AI24" s="739"/>
      <c r="AJ24" s="739"/>
      <c r="AK24" s="739"/>
      <c r="AL24" s="739"/>
      <c r="AM24" s="739"/>
      <c r="AN24" s="739"/>
      <c r="AO24" s="739"/>
      <c r="AP24" s="801"/>
      <c r="AQ24" s="801"/>
      <c r="AR24" s="801"/>
      <c r="AS24" s="831"/>
      <c r="AT24" s="730"/>
    </row>
    <row r="25" spans="1:46" s="728" customFormat="1">
      <c r="A25" s="731"/>
      <c r="B25" s="740"/>
      <c r="C25" s="740"/>
      <c r="D25" s="740"/>
      <c r="E25" s="740"/>
      <c r="F25" s="740"/>
      <c r="G25" s="740"/>
      <c r="H25" s="740"/>
      <c r="I25" s="740"/>
      <c r="J25" s="740"/>
      <c r="K25" s="740"/>
      <c r="L25" s="740"/>
      <c r="M25" s="740"/>
      <c r="N25" s="740"/>
      <c r="O25" s="740"/>
      <c r="P25" s="740"/>
      <c r="Q25" s="740"/>
      <c r="R25" s="740"/>
      <c r="S25" s="740"/>
      <c r="T25" s="740"/>
      <c r="U25" s="740"/>
      <c r="V25" s="740"/>
      <c r="W25" s="740"/>
      <c r="X25" s="740"/>
      <c r="Y25" s="740"/>
      <c r="Z25" s="740"/>
      <c r="AA25" s="740"/>
      <c r="AB25" s="740"/>
      <c r="AC25" s="740"/>
      <c r="AD25" s="740"/>
      <c r="AE25" s="740"/>
      <c r="AF25" s="740"/>
      <c r="AG25" s="740"/>
      <c r="AH25" s="740"/>
      <c r="AI25" s="740"/>
      <c r="AJ25" s="740"/>
      <c r="AK25" s="740"/>
      <c r="AL25" s="740"/>
      <c r="AM25" s="740"/>
      <c r="AN25" s="740"/>
      <c r="AO25" s="740"/>
      <c r="AP25" s="802"/>
      <c r="AQ25" s="802"/>
      <c r="AR25" s="802"/>
      <c r="AS25" s="832"/>
      <c r="AT25" s="730"/>
    </row>
    <row r="26" spans="1:46" s="728" customFormat="1">
      <c r="A26" s="732" t="s">
        <v>510</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9"/>
    </row>
    <row r="27" spans="1:46">
      <c r="A27" s="733"/>
      <c r="AO27" s="738"/>
      <c r="AP27" s="738"/>
      <c r="AQ27" s="738"/>
      <c r="AR27" s="738"/>
      <c r="AS27" s="738"/>
      <c r="AT27" s="738"/>
    </row>
    <row r="28" spans="1:46" ht="17.25">
      <c r="A28" s="729" t="s">
        <v>267</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3"/>
    </row>
    <row r="29" spans="1:46">
      <c r="A29" s="727"/>
      <c r="B29" s="738"/>
      <c r="C29" s="738"/>
      <c r="D29" s="738"/>
      <c r="E29" s="738"/>
      <c r="F29" s="738"/>
      <c r="G29" s="738"/>
      <c r="H29" s="738"/>
      <c r="I29" s="738"/>
      <c r="J29" s="738"/>
      <c r="K29" s="738"/>
      <c r="L29" s="738"/>
      <c r="M29" s="738"/>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9" t="s">
        <v>120</v>
      </c>
      <c r="AL29" s="739"/>
      <c r="AM29" s="739"/>
      <c r="AN29" s="739"/>
      <c r="AO29" s="738"/>
      <c r="AP29" s="738"/>
      <c r="AQ29" s="738"/>
      <c r="AR29" s="738"/>
      <c r="AS29" s="834"/>
    </row>
    <row r="30" spans="1:46" ht="13.5" customHeight="1">
      <c r="A30" s="727"/>
      <c r="B30" s="738"/>
      <c r="C30" s="738"/>
      <c r="D30" s="738"/>
      <c r="E30" s="738"/>
      <c r="F30" s="738"/>
      <c r="G30" s="738"/>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41"/>
      <c r="AL30" s="754"/>
      <c r="AM30" s="754"/>
      <c r="AN30" s="771"/>
      <c r="AO30" s="784" t="s">
        <v>87</v>
      </c>
      <c r="AP30" s="796"/>
      <c r="AQ30" s="807" t="s">
        <v>500</v>
      </c>
      <c r="AR30" s="821"/>
    </row>
    <row r="31" spans="1:46">
      <c r="A31" s="727"/>
      <c r="B31" s="738"/>
      <c r="C31" s="738"/>
      <c r="D31" s="738"/>
      <c r="E31" s="738"/>
      <c r="F31" s="738"/>
      <c r="G31" s="738"/>
      <c r="H31" s="738"/>
      <c r="I31" s="738"/>
      <c r="J31" s="738"/>
      <c r="K31" s="738"/>
      <c r="L31" s="738"/>
      <c r="M31" s="738"/>
      <c r="N31" s="738"/>
      <c r="O31" s="738"/>
      <c r="P31" s="738"/>
      <c r="Q31" s="738"/>
      <c r="R31" s="738"/>
      <c r="S31" s="738"/>
      <c r="T31" s="738"/>
      <c r="U31" s="738"/>
      <c r="V31" s="738"/>
      <c r="W31" s="738"/>
      <c r="X31" s="738"/>
      <c r="Y31" s="738"/>
      <c r="Z31" s="738"/>
      <c r="AA31" s="738"/>
      <c r="AB31" s="738"/>
      <c r="AC31" s="738"/>
      <c r="AD31" s="738"/>
      <c r="AE31" s="738"/>
      <c r="AF31" s="738"/>
      <c r="AG31" s="738"/>
      <c r="AH31" s="738"/>
      <c r="AI31" s="738"/>
      <c r="AJ31" s="738"/>
      <c r="AK31" s="742"/>
      <c r="AL31" s="755"/>
      <c r="AM31" s="755"/>
      <c r="AN31" s="772"/>
      <c r="AO31" s="785"/>
      <c r="AP31" s="797" t="s">
        <v>232</v>
      </c>
      <c r="AQ31" s="808" t="s">
        <v>501</v>
      </c>
      <c r="AR31" s="822" t="s">
        <v>502</v>
      </c>
    </row>
    <row r="32" spans="1:46" ht="27" customHeight="1">
      <c r="A32" s="727"/>
      <c r="B32" s="738"/>
      <c r="C32" s="738"/>
      <c r="D32" s="738"/>
      <c r="E32" s="738"/>
      <c r="F32" s="738"/>
      <c r="G32" s="738"/>
      <c r="H32" s="738"/>
      <c r="I32" s="738"/>
      <c r="J32" s="738"/>
      <c r="K32" s="738"/>
      <c r="L32" s="738"/>
      <c r="M32" s="738"/>
      <c r="N32" s="738"/>
      <c r="O32" s="738"/>
      <c r="P32" s="738"/>
      <c r="Q32" s="738"/>
      <c r="R32" s="738"/>
      <c r="S32" s="738"/>
      <c r="T32" s="738"/>
      <c r="U32" s="738"/>
      <c r="V32" s="738"/>
      <c r="W32" s="738"/>
      <c r="X32" s="738"/>
      <c r="Y32" s="738"/>
      <c r="Z32" s="738"/>
      <c r="AA32" s="738"/>
      <c r="AB32" s="738"/>
      <c r="AC32" s="738"/>
      <c r="AD32" s="738"/>
      <c r="AE32" s="738"/>
      <c r="AF32" s="738"/>
      <c r="AG32" s="738"/>
      <c r="AH32" s="738"/>
      <c r="AI32" s="738"/>
      <c r="AJ32" s="738"/>
      <c r="AK32" s="747" t="s">
        <v>511</v>
      </c>
      <c r="AL32" s="760"/>
      <c r="AM32" s="760"/>
      <c r="AN32" s="777"/>
      <c r="AO32" s="787">
        <v>6327648</v>
      </c>
      <c r="AP32" s="787">
        <v>41333</v>
      </c>
      <c r="AQ32" s="814">
        <v>35121</v>
      </c>
      <c r="AR32" s="824">
        <v>17.7</v>
      </c>
    </row>
    <row r="33" spans="1:46" ht="13.5" customHeight="1">
      <c r="A33" s="727"/>
      <c r="B33" s="738"/>
      <c r="C33" s="738"/>
      <c r="D33" s="738"/>
      <c r="E33" s="738"/>
      <c r="F33" s="738"/>
      <c r="G33" s="738"/>
      <c r="H33" s="738"/>
      <c r="I33" s="738"/>
      <c r="J33" s="738"/>
      <c r="K33" s="738"/>
      <c r="L33" s="738"/>
      <c r="M33" s="738"/>
      <c r="N33" s="738"/>
      <c r="O33" s="738"/>
      <c r="P33" s="738"/>
      <c r="Q33" s="738"/>
      <c r="R33" s="738"/>
      <c r="S33" s="738"/>
      <c r="T33" s="738"/>
      <c r="U33" s="738"/>
      <c r="V33" s="738"/>
      <c r="W33" s="738"/>
      <c r="X33" s="738"/>
      <c r="Y33" s="738"/>
      <c r="Z33" s="738"/>
      <c r="AA33" s="738"/>
      <c r="AB33" s="738"/>
      <c r="AC33" s="738"/>
      <c r="AD33" s="738"/>
      <c r="AE33" s="738"/>
      <c r="AF33" s="738"/>
      <c r="AG33" s="738"/>
      <c r="AH33" s="738"/>
      <c r="AI33" s="738"/>
      <c r="AJ33" s="738"/>
      <c r="AK33" s="747" t="s">
        <v>512</v>
      </c>
      <c r="AL33" s="760"/>
      <c r="AM33" s="760"/>
      <c r="AN33" s="777"/>
      <c r="AO33" s="787" t="s">
        <v>202</v>
      </c>
      <c r="AP33" s="787" t="s">
        <v>202</v>
      </c>
      <c r="AQ33" s="814" t="s">
        <v>202</v>
      </c>
      <c r="AR33" s="824" t="s">
        <v>202</v>
      </c>
    </row>
    <row r="34" spans="1:46" ht="27" customHeight="1">
      <c r="A34" s="727"/>
      <c r="B34" s="738"/>
      <c r="C34" s="738"/>
      <c r="D34" s="738"/>
      <c r="E34" s="738"/>
      <c r="F34" s="738"/>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47" t="s">
        <v>513</v>
      </c>
      <c r="AL34" s="760"/>
      <c r="AM34" s="760"/>
      <c r="AN34" s="777"/>
      <c r="AO34" s="787" t="s">
        <v>202</v>
      </c>
      <c r="AP34" s="787" t="s">
        <v>202</v>
      </c>
      <c r="AQ34" s="814" t="s">
        <v>202</v>
      </c>
      <c r="AR34" s="824" t="s">
        <v>202</v>
      </c>
    </row>
    <row r="35" spans="1:46" ht="27" customHeight="1">
      <c r="A35" s="727"/>
      <c r="B35" s="738"/>
      <c r="C35" s="738"/>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47" t="s">
        <v>514</v>
      </c>
      <c r="AL35" s="760"/>
      <c r="AM35" s="760"/>
      <c r="AN35" s="777"/>
      <c r="AO35" s="787">
        <v>1648068</v>
      </c>
      <c r="AP35" s="787">
        <v>10765</v>
      </c>
      <c r="AQ35" s="814">
        <v>9493</v>
      </c>
      <c r="AR35" s="824">
        <v>13.4</v>
      </c>
    </row>
    <row r="36" spans="1:46" ht="27" customHeight="1">
      <c r="A36" s="727"/>
      <c r="B36" s="738"/>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747" t="s">
        <v>35</v>
      </c>
      <c r="AL36" s="760"/>
      <c r="AM36" s="760"/>
      <c r="AN36" s="777"/>
      <c r="AO36" s="787" t="s">
        <v>202</v>
      </c>
      <c r="AP36" s="787" t="s">
        <v>202</v>
      </c>
      <c r="AQ36" s="814">
        <v>807</v>
      </c>
      <c r="AR36" s="824" t="s">
        <v>202</v>
      </c>
    </row>
    <row r="37" spans="1:46" ht="13.5" customHeight="1">
      <c r="A37" s="727"/>
      <c r="B37" s="738"/>
      <c r="C37" s="738"/>
      <c r="D37" s="738"/>
      <c r="E37" s="738"/>
      <c r="F37" s="738"/>
      <c r="G37" s="738"/>
      <c r="H37" s="738"/>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738"/>
      <c r="AK37" s="747" t="s">
        <v>348</v>
      </c>
      <c r="AL37" s="760"/>
      <c r="AM37" s="760"/>
      <c r="AN37" s="777"/>
      <c r="AO37" s="787">
        <v>45309</v>
      </c>
      <c r="AP37" s="787">
        <v>296</v>
      </c>
      <c r="AQ37" s="814">
        <v>509</v>
      </c>
      <c r="AR37" s="824">
        <v>-41.8</v>
      </c>
    </row>
    <row r="38" spans="1:46" ht="27" customHeight="1">
      <c r="A38" s="727"/>
      <c r="B38" s="738"/>
      <c r="C38" s="738"/>
      <c r="D38" s="738"/>
      <c r="E38" s="738"/>
      <c r="F38" s="738"/>
      <c r="G38" s="738"/>
      <c r="H38" s="738"/>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738"/>
      <c r="AK38" s="748" t="s">
        <v>515</v>
      </c>
      <c r="AL38" s="761"/>
      <c r="AM38" s="761"/>
      <c r="AN38" s="778"/>
      <c r="AO38" s="791" t="s">
        <v>202</v>
      </c>
      <c r="AP38" s="791" t="s">
        <v>202</v>
      </c>
      <c r="AQ38" s="815" t="s">
        <v>202</v>
      </c>
      <c r="AR38" s="813" t="s">
        <v>202</v>
      </c>
      <c r="AS38" s="834"/>
    </row>
    <row r="39" spans="1:46">
      <c r="A39" s="727"/>
      <c r="B39" s="738"/>
      <c r="C39" s="738"/>
      <c r="D39" s="738"/>
      <c r="E39" s="738"/>
      <c r="F39" s="738"/>
      <c r="G39" s="738"/>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48" t="s">
        <v>85</v>
      </c>
      <c r="AL39" s="761"/>
      <c r="AM39" s="761"/>
      <c r="AN39" s="778"/>
      <c r="AO39" s="787">
        <v>-740125</v>
      </c>
      <c r="AP39" s="787">
        <v>-4835</v>
      </c>
      <c r="AQ39" s="814">
        <v>-5799</v>
      </c>
      <c r="AR39" s="824">
        <v>-16.600000000000001</v>
      </c>
      <c r="AS39" s="834"/>
    </row>
    <row r="40" spans="1:46" ht="27" customHeight="1">
      <c r="A40" s="727"/>
      <c r="B40" s="738"/>
      <c r="C40" s="738"/>
      <c r="D40" s="738"/>
      <c r="E40" s="738"/>
      <c r="F40" s="738"/>
      <c r="G40" s="738"/>
      <c r="H40" s="738"/>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738"/>
      <c r="AK40" s="747" t="s">
        <v>516</v>
      </c>
      <c r="AL40" s="760"/>
      <c r="AM40" s="760"/>
      <c r="AN40" s="777"/>
      <c r="AO40" s="787">
        <v>-4659890</v>
      </c>
      <c r="AP40" s="787">
        <v>-30439</v>
      </c>
      <c r="AQ40" s="814">
        <v>-30948</v>
      </c>
      <c r="AR40" s="824">
        <v>-1.6</v>
      </c>
      <c r="AS40" s="834"/>
    </row>
    <row r="41" spans="1:46">
      <c r="A41" s="727"/>
      <c r="B41" s="738"/>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49" t="s">
        <v>391</v>
      </c>
      <c r="AL41" s="762"/>
      <c r="AM41" s="762"/>
      <c r="AN41" s="779"/>
      <c r="AO41" s="787">
        <v>2621010</v>
      </c>
      <c r="AP41" s="787">
        <v>17121</v>
      </c>
      <c r="AQ41" s="814">
        <v>9183</v>
      </c>
      <c r="AR41" s="824">
        <v>86.4</v>
      </c>
      <c r="AS41" s="834"/>
    </row>
    <row r="42" spans="1:46">
      <c r="A42" s="727"/>
      <c r="B42" s="738"/>
      <c r="C42" s="738"/>
      <c r="D42" s="738"/>
      <c r="E42" s="738"/>
      <c r="F42" s="738"/>
      <c r="G42" s="738"/>
      <c r="H42" s="738"/>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738"/>
      <c r="AK42" s="750"/>
      <c r="AL42" s="738"/>
      <c r="AM42" s="738"/>
      <c r="AN42" s="738"/>
      <c r="AO42" s="738"/>
      <c r="AP42" s="738"/>
      <c r="AQ42" s="801"/>
      <c r="AR42" s="801"/>
      <c r="AS42" s="834"/>
    </row>
    <row r="43" spans="1:46">
      <c r="A43" s="727"/>
      <c r="B43" s="738"/>
      <c r="C43" s="738"/>
      <c r="D43" s="738"/>
      <c r="E43" s="738"/>
      <c r="F43" s="738"/>
      <c r="G43" s="738"/>
      <c r="H43" s="738"/>
      <c r="I43" s="738"/>
      <c r="J43" s="738"/>
      <c r="K43" s="738"/>
      <c r="L43" s="738"/>
      <c r="M43" s="738"/>
      <c r="N43" s="738"/>
      <c r="O43" s="738"/>
      <c r="P43" s="738"/>
      <c r="Q43" s="738"/>
      <c r="R43" s="738"/>
      <c r="S43" s="738"/>
      <c r="T43" s="738"/>
      <c r="U43" s="738"/>
      <c r="V43" s="738"/>
      <c r="W43" s="738"/>
      <c r="X43" s="738"/>
      <c r="Y43" s="738"/>
      <c r="Z43" s="738"/>
      <c r="AA43" s="738"/>
      <c r="AB43" s="738"/>
      <c r="AC43" s="738"/>
      <c r="AD43" s="738"/>
      <c r="AE43" s="738"/>
      <c r="AF43" s="738"/>
      <c r="AG43" s="738"/>
      <c r="AH43" s="738"/>
      <c r="AI43" s="738"/>
      <c r="AJ43" s="738"/>
      <c r="AK43" s="738"/>
      <c r="AL43" s="738"/>
      <c r="AM43" s="738"/>
      <c r="AN43" s="738"/>
      <c r="AO43" s="738"/>
      <c r="AP43" s="803"/>
      <c r="AQ43" s="801"/>
      <c r="AR43" s="738"/>
      <c r="AS43" s="834"/>
    </row>
    <row r="44" spans="1:46">
      <c r="A44" s="727"/>
      <c r="B44" s="738"/>
      <c r="C44" s="738"/>
      <c r="D44" s="738"/>
      <c r="E44" s="738"/>
      <c r="F44" s="738"/>
      <c r="G44" s="738"/>
      <c r="H44" s="738"/>
      <c r="I44" s="738"/>
      <c r="J44" s="738"/>
      <c r="K44" s="738"/>
      <c r="L44" s="738"/>
      <c r="M44" s="738"/>
      <c r="N44" s="738"/>
      <c r="O44" s="738"/>
      <c r="P44" s="738"/>
      <c r="Q44" s="738"/>
      <c r="R44" s="738"/>
      <c r="S44" s="738"/>
      <c r="T44" s="738"/>
      <c r="U44" s="738"/>
      <c r="V44" s="738"/>
      <c r="W44" s="738"/>
      <c r="X44" s="738"/>
      <c r="Y44" s="738"/>
      <c r="Z44" s="738"/>
      <c r="AA44" s="738"/>
      <c r="AB44" s="738"/>
      <c r="AC44" s="738"/>
      <c r="AD44" s="738"/>
      <c r="AE44" s="738"/>
      <c r="AF44" s="738"/>
      <c r="AG44" s="738"/>
      <c r="AH44" s="738"/>
      <c r="AI44" s="738"/>
      <c r="AJ44" s="738"/>
      <c r="AK44" s="738"/>
      <c r="AL44" s="738"/>
      <c r="AM44" s="738"/>
      <c r="AN44" s="738"/>
      <c r="AO44" s="738"/>
      <c r="AP44" s="738"/>
      <c r="AQ44" s="801"/>
      <c r="AR44" s="738"/>
    </row>
    <row r="45" spans="1:46">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6"/>
      <c r="AR45" s="734"/>
      <c r="AS45" s="734"/>
      <c r="AT45" s="738"/>
    </row>
    <row r="46" spans="1:46">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8"/>
    </row>
    <row r="47" spans="1:46" ht="17.25" customHeight="1">
      <c r="A47" s="736" t="s">
        <v>517</v>
      </c>
      <c r="B47" s="738"/>
      <c r="C47" s="738"/>
      <c r="D47" s="738"/>
      <c r="E47" s="738"/>
      <c r="F47" s="738"/>
      <c r="G47" s="738"/>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row>
    <row r="48" spans="1:46">
      <c r="A48" s="727"/>
      <c r="B48" s="738"/>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5" t="s">
        <v>142</v>
      </c>
      <c r="AL48" s="735"/>
      <c r="AM48" s="735"/>
      <c r="AN48" s="735"/>
      <c r="AO48" s="735"/>
      <c r="AP48" s="735"/>
      <c r="AQ48" s="802"/>
      <c r="AR48" s="735"/>
    </row>
    <row r="49" spans="1:44" ht="13.5" customHeight="1">
      <c r="A49" s="727"/>
      <c r="B49" s="738"/>
      <c r="C49" s="738"/>
      <c r="D49" s="738"/>
      <c r="E49" s="738"/>
      <c r="F49" s="738"/>
      <c r="G49" s="738"/>
      <c r="H49" s="738"/>
      <c r="I49" s="738"/>
      <c r="J49" s="738"/>
      <c r="K49" s="738"/>
      <c r="L49" s="738"/>
      <c r="M49" s="738"/>
      <c r="N49" s="738"/>
      <c r="O49" s="738"/>
      <c r="P49" s="738"/>
      <c r="Q49" s="738"/>
      <c r="R49" s="738"/>
      <c r="S49" s="738"/>
      <c r="T49" s="738"/>
      <c r="U49" s="738"/>
      <c r="V49" s="738"/>
      <c r="W49" s="738"/>
      <c r="X49" s="738"/>
      <c r="Y49" s="738"/>
      <c r="Z49" s="738"/>
      <c r="AA49" s="738"/>
      <c r="AB49" s="738"/>
      <c r="AC49" s="738"/>
      <c r="AD49" s="738"/>
      <c r="AE49" s="738"/>
      <c r="AF49" s="738"/>
      <c r="AG49" s="738"/>
      <c r="AH49" s="738"/>
      <c r="AI49" s="738"/>
      <c r="AJ49" s="738"/>
      <c r="AK49" s="751"/>
      <c r="AL49" s="763"/>
      <c r="AM49" s="767" t="s">
        <v>87</v>
      </c>
      <c r="AN49" s="780" t="s">
        <v>443</v>
      </c>
      <c r="AO49" s="792"/>
      <c r="AP49" s="792"/>
      <c r="AQ49" s="792"/>
      <c r="AR49" s="826"/>
    </row>
    <row r="50" spans="1:44">
      <c r="A50" s="727"/>
      <c r="B50" s="738"/>
      <c r="C50" s="738"/>
      <c r="D50" s="738"/>
      <c r="E50" s="738"/>
      <c r="F50" s="738"/>
      <c r="G50" s="738"/>
      <c r="H50" s="738"/>
      <c r="I50" s="738"/>
      <c r="J50" s="738"/>
      <c r="K50" s="738"/>
      <c r="L50" s="738"/>
      <c r="M50" s="738"/>
      <c r="N50" s="738"/>
      <c r="O50" s="738"/>
      <c r="P50" s="738"/>
      <c r="Q50" s="738"/>
      <c r="R50" s="738"/>
      <c r="S50" s="738"/>
      <c r="T50" s="738"/>
      <c r="U50" s="738"/>
      <c r="V50" s="738"/>
      <c r="W50" s="738"/>
      <c r="X50" s="738"/>
      <c r="Y50" s="738"/>
      <c r="Z50" s="738"/>
      <c r="AA50" s="738"/>
      <c r="AB50" s="738"/>
      <c r="AC50" s="738"/>
      <c r="AD50" s="738"/>
      <c r="AE50" s="738"/>
      <c r="AF50" s="738"/>
      <c r="AG50" s="738"/>
      <c r="AH50" s="738"/>
      <c r="AI50" s="738"/>
      <c r="AJ50" s="738"/>
      <c r="AK50" s="752"/>
      <c r="AL50" s="764"/>
      <c r="AM50" s="768"/>
      <c r="AN50" s="781" t="s">
        <v>493</v>
      </c>
      <c r="AO50" s="793" t="s">
        <v>494</v>
      </c>
      <c r="AP50" s="804" t="s">
        <v>518</v>
      </c>
      <c r="AQ50" s="817" t="s">
        <v>386</v>
      </c>
      <c r="AR50" s="827" t="s">
        <v>519</v>
      </c>
    </row>
    <row r="51" spans="1:44">
      <c r="A51" s="727"/>
      <c r="B51" s="738"/>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738"/>
      <c r="AD51" s="738"/>
      <c r="AE51" s="738"/>
      <c r="AF51" s="738"/>
      <c r="AG51" s="738"/>
      <c r="AH51" s="738"/>
      <c r="AI51" s="738"/>
      <c r="AJ51" s="738"/>
      <c r="AK51" s="751" t="s">
        <v>480</v>
      </c>
      <c r="AL51" s="763"/>
      <c r="AM51" s="769">
        <v>9250916</v>
      </c>
      <c r="AN51" s="782">
        <v>58403</v>
      </c>
      <c r="AO51" s="794">
        <v>19.600000000000001</v>
      </c>
      <c r="AP51" s="805">
        <v>60285</v>
      </c>
      <c r="AQ51" s="818">
        <v>6.4</v>
      </c>
      <c r="AR51" s="828">
        <v>13.2</v>
      </c>
    </row>
    <row r="52" spans="1:44">
      <c r="A52" s="727"/>
      <c r="B52" s="738"/>
      <c r="C52" s="738"/>
      <c r="D52" s="738"/>
      <c r="E52" s="738"/>
      <c r="F52" s="738"/>
      <c r="G52" s="738"/>
      <c r="H52" s="738"/>
      <c r="I52" s="738"/>
      <c r="J52" s="738"/>
      <c r="K52" s="738"/>
      <c r="L52" s="738"/>
      <c r="M52" s="738"/>
      <c r="N52" s="738"/>
      <c r="O52" s="738"/>
      <c r="P52" s="738"/>
      <c r="Q52" s="738"/>
      <c r="R52" s="738"/>
      <c r="S52" s="738"/>
      <c r="T52" s="738"/>
      <c r="U52" s="738"/>
      <c r="V52" s="738"/>
      <c r="W52" s="738"/>
      <c r="X52" s="738"/>
      <c r="Y52" s="738"/>
      <c r="Z52" s="738"/>
      <c r="AA52" s="738"/>
      <c r="AB52" s="738"/>
      <c r="AC52" s="738"/>
      <c r="AD52" s="738"/>
      <c r="AE52" s="738"/>
      <c r="AF52" s="738"/>
      <c r="AG52" s="738"/>
      <c r="AH52" s="738"/>
      <c r="AI52" s="738"/>
      <c r="AJ52" s="738"/>
      <c r="AK52" s="753"/>
      <c r="AL52" s="765" t="s">
        <v>277</v>
      </c>
      <c r="AM52" s="770">
        <v>3743642</v>
      </c>
      <c r="AN52" s="783">
        <v>23635</v>
      </c>
      <c r="AO52" s="795">
        <v>-24</v>
      </c>
      <c r="AP52" s="806">
        <v>36445</v>
      </c>
      <c r="AQ52" s="819">
        <v>5</v>
      </c>
      <c r="AR52" s="829">
        <v>-29</v>
      </c>
    </row>
    <row r="53" spans="1:44">
      <c r="A53" s="727"/>
      <c r="B53" s="738"/>
      <c r="C53" s="738"/>
      <c r="D53" s="738"/>
      <c r="E53" s="738"/>
      <c r="F53" s="738"/>
      <c r="G53" s="738"/>
      <c r="H53" s="738"/>
      <c r="I53" s="738"/>
      <c r="J53" s="738"/>
      <c r="K53" s="738"/>
      <c r="L53" s="738"/>
      <c r="M53" s="738"/>
      <c r="N53" s="738"/>
      <c r="O53" s="738"/>
      <c r="P53" s="738"/>
      <c r="Q53" s="738"/>
      <c r="R53" s="738"/>
      <c r="S53" s="738"/>
      <c r="T53" s="738"/>
      <c r="U53" s="738"/>
      <c r="V53" s="738"/>
      <c r="W53" s="738"/>
      <c r="X53" s="738"/>
      <c r="Y53" s="738"/>
      <c r="Z53" s="738"/>
      <c r="AA53" s="738"/>
      <c r="AB53" s="738"/>
      <c r="AC53" s="738"/>
      <c r="AD53" s="738"/>
      <c r="AE53" s="738"/>
      <c r="AF53" s="738"/>
      <c r="AG53" s="738"/>
      <c r="AH53" s="738"/>
      <c r="AI53" s="738"/>
      <c r="AJ53" s="738"/>
      <c r="AK53" s="751" t="s">
        <v>322</v>
      </c>
      <c r="AL53" s="763"/>
      <c r="AM53" s="769">
        <v>6110055</v>
      </c>
      <c r="AN53" s="782">
        <v>38935</v>
      </c>
      <c r="AO53" s="794">
        <v>-33.299999999999997</v>
      </c>
      <c r="AP53" s="805">
        <v>52714</v>
      </c>
      <c r="AQ53" s="818">
        <v>-12.6</v>
      </c>
      <c r="AR53" s="828">
        <v>-20.7</v>
      </c>
    </row>
    <row r="54" spans="1:44">
      <c r="A54" s="727"/>
      <c r="B54" s="738"/>
      <c r="C54" s="738"/>
      <c r="D54" s="738"/>
      <c r="E54" s="738"/>
      <c r="F54" s="738"/>
      <c r="G54" s="738"/>
      <c r="H54" s="738"/>
      <c r="I54" s="738"/>
      <c r="J54" s="738"/>
      <c r="K54" s="738"/>
      <c r="L54" s="738"/>
      <c r="M54" s="738"/>
      <c r="N54" s="738"/>
      <c r="O54" s="738"/>
      <c r="P54" s="738"/>
      <c r="Q54" s="738"/>
      <c r="R54" s="738"/>
      <c r="S54" s="738"/>
      <c r="T54" s="738"/>
      <c r="U54" s="738"/>
      <c r="V54" s="738"/>
      <c r="W54" s="738"/>
      <c r="X54" s="738"/>
      <c r="Y54" s="738"/>
      <c r="Z54" s="738"/>
      <c r="AA54" s="738"/>
      <c r="AB54" s="738"/>
      <c r="AC54" s="738"/>
      <c r="AD54" s="738"/>
      <c r="AE54" s="738"/>
      <c r="AF54" s="738"/>
      <c r="AG54" s="738"/>
      <c r="AH54" s="738"/>
      <c r="AI54" s="738"/>
      <c r="AJ54" s="738"/>
      <c r="AK54" s="753"/>
      <c r="AL54" s="765" t="s">
        <v>277</v>
      </c>
      <c r="AM54" s="770">
        <v>3872129</v>
      </c>
      <c r="AN54" s="783">
        <v>24674</v>
      </c>
      <c r="AO54" s="795">
        <v>4.4000000000000004</v>
      </c>
      <c r="AP54" s="806">
        <v>29032</v>
      </c>
      <c r="AQ54" s="819">
        <v>-20.3</v>
      </c>
      <c r="AR54" s="829">
        <v>24.7</v>
      </c>
    </row>
    <row r="55" spans="1:44">
      <c r="A55" s="727"/>
      <c r="B55" s="738"/>
      <c r="C55" s="738"/>
      <c r="D55" s="738"/>
      <c r="E55" s="738"/>
      <c r="F55" s="738"/>
      <c r="G55" s="738"/>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51" t="s">
        <v>139</v>
      </c>
      <c r="AL55" s="763"/>
      <c r="AM55" s="769">
        <v>5458588</v>
      </c>
      <c r="AN55" s="782">
        <v>35065</v>
      </c>
      <c r="AO55" s="794">
        <v>-9.9</v>
      </c>
      <c r="AP55" s="805">
        <v>46001</v>
      </c>
      <c r="AQ55" s="818">
        <v>-12.7</v>
      </c>
      <c r="AR55" s="828">
        <v>2.8</v>
      </c>
    </row>
    <row r="56" spans="1:44">
      <c r="A56" s="727"/>
      <c r="B56" s="738"/>
      <c r="C56" s="738"/>
      <c r="D56" s="738"/>
      <c r="E56" s="738"/>
      <c r="F56" s="738"/>
      <c r="G56" s="738"/>
      <c r="H56" s="738"/>
      <c r="I56" s="738"/>
      <c r="J56" s="738"/>
      <c r="K56" s="738"/>
      <c r="L56" s="738"/>
      <c r="M56" s="738"/>
      <c r="N56" s="738"/>
      <c r="O56" s="738"/>
      <c r="P56" s="738"/>
      <c r="Q56" s="738"/>
      <c r="R56" s="738"/>
      <c r="S56" s="738"/>
      <c r="T56" s="738"/>
      <c r="U56" s="738"/>
      <c r="V56" s="738"/>
      <c r="W56" s="738"/>
      <c r="X56" s="738"/>
      <c r="Y56" s="738"/>
      <c r="Z56" s="738"/>
      <c r="AA56" s="738"/>
      <c r="AB56" s="738"/>
      <c r="AC56" s="738"/>
      <c r="AD56" s="738"/>
      <c r="AE56" s="738"/>
      <c r="AF56" s="738"/>
      <c r="AG56" s="738"/>
      <c r="AH56" s="738"/>
      <c r="AI56" s="738"/>
      <c r="AJ56" s="738"/>
      <c r="AK56" s="753"/>
      <c r="AL56" s="765" t="s">
        <v>277</v>
      </c>
      <c r="AM56" s="770">
        <v>4152603</v>
      </c>
      <c r="AN56" s="783">
        <v>26676</v>
      </c>
      <c r="AO56" s="795">
        <v>8.1</v>
      </c>
      <c r="AP56" s="806">
        <v>27974</v>
      </c>
      <c r="AQ56" s="819">
        <v>-3.6</v>
      </c>
      <c r="AR56" s="829">
        <v>11.7</v>
      </c>
    </row>
    <row r="57" spans="1:44">
      <c r="A57" s="727"/>
      <c r="B57" s="738"/>
      <c r="C57" s="738"/>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c r="AI57" s="738"/>
      <c r="AJ57" s="738"/>
      <c r="AK57" s="751" t="s">
        <v>520</v>
      </c>
      <c r="AL57" s="763"/>
      <c r="AM57" s="769">
        <v>12052060</v>
      </c>
      <c r="AN57" s="782">
        <v>78072</v>
      </c>
      <c r="AO57" s="794">
        <v>122.6</v>
      </c>
      <c r="AP57" s="805">
        <v>52878</v>
      </c>
      <c r="AQ57" s="818">
        <v>14.9</v>
      </c>
      <c r="AR57" s="828">
        <v>107.7</v>
      </c>
    </row>
    <row r="58" spans="1:44">
      <c r="A58" s="727"/>
      <c r="B58" s="738"/>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53"/>
      <c r="AL58" s="765" t="s">
        <v>277</v>
      </c>
      <c r="AM58" s="770">
        <v>8199780</v>
      </c>
      <c r="AN58" s="783">
        <v>53117</v>
      </c>
      <c r="AO58" s="795">
        <v>99.1</v>
      </c>
      <c r="AP58" s="806">
        <v>32136</v>
      </c>
      <c r="AQ58" s="819">
        <v>14.9</v>
      </c>
      <c r="AR58" s="829">
        <v>84.2</v>
      </c>
    </row>
    <row r="59" spans="1:44">
      <c r="A59" s="727"/>
      <c r="B59" s="738"/>
      <c r="C59" s="738"/>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51" t="s">
        <v>521</v>
      </c>
      <c r="AL59" s="763"/>
      <c r="AM59" s="769">
        <v>12824266</v>
      </c>
      <c r="AN59" s="782">
        <v>83771</v>
      </c>
      <c r="AO59" s="794">
        <v>7.3</v>
      </c>
      <c r="AP59" s="805">
        <v>57911</v>
      </c>
      <c r="AQ59" s="818">
        <v>9.5</v>
      </c>
      <c r="AR59" s="828">
        <v>-2.2000000000000002</v>
      </c>
    </row>
    <row r="60" spans="1:44">
      <c r="A60" s="727"/>
      <c r="B60" s="738"/>
      <c r="C60" s="738"/>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c r="AI60" s="738"/>
      <c r="AJ60" s="738"/>
      <c r="AK60" s="753"/>
      <c r="AL60" s="765" t="s">
        <v>277</v>
      </c>
      <c r="AM60" s="770">
        <v>6819393</v>
      </c>
      <c r="AN60" s="783">
        <v>44546</v>
      </c>
      <c r="AO60" s="795">
        <v>-16.100000000000001</v>
      </c>
      <c r="AP60" s="806">
        <v>35132</v>
      </c>
      <c r="AQ60" s="819">
        <v>9.3000000000000007</v>
      </c>
      <c r="AR60" s="829">
        <v>-25.4</v>
      </c>
    </row>
    <row r="61" spans="1:44">
      <c r="A61" s="727"/>
      <c r="B61" s="738"/>
      <c r="C61" s="738"/>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c r="AI61" s="738"/>
      <c r="AJ61" s="738"/>
      <c r="AK61" s="751" t="s">
        <v>522</v>
      </c>
      <c r="AL61" s="766"/>
      <c r="AM61" s="769">
        <v>9139177</v>
      </c>
      <c r="AN61" s="782">
        <v>58849</v>
      </c>
      <c r="AO61" s="794">
        <v>21.3</v>
      </c>
      <c r="AP61" s="805">
        <v>53958</v>
      </c>
      <c r="AQ61" s="820">
        <v>1.1000000000000001</v>
      </c>
      <c r="AR61" s="828">
        <v>20.2</v>
      </c>
    </row>
    <row r="62" spans="1:44">
      <c r="A62" s="727"/>
      <c r="B62" s="738"/>
      <c r="C62" s="738"/>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53"/>
      <c r="AL62" s="765" t="s">
        <v>277</v>
      </c>
      <c r="AM62" s="770">
        <v>5357509</v>
      </c>
      <c r="AN62" s="783">
        <v>34530</v>
      </c>
      <c r="AO62" s="795">
        <v>14.3</v>
      </c>
      <c r="AP62" s="806">
        <v>32144</v>
      </c>
      <c r="AQ62" s="819">
        <v>1.1000000000000001</v>
      </c>
      <c r="AR62" s="829">
        <v>13.2</v>
      </c>
    </row>
    <row r="63" spans="1:44">
      <c r="A63" s="727"/>
      <c r="B63" s="738"/>
      <c r="C63" s="738"/>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c r="AI63" s="738"/>
      <c r="AJ63" s="738"/>
      <c r="AK63" s="738"/>
      <c r="AL63" s="738"/>
      <c r="AM63" s="738"/>
      <c r="AN63" s="738"/>
      <c r="AO63" s="738"/>
      <c r="AP63" s="738"/>
      <c r="AQ63" s="738"/>
      <c r="AR63" s="738"/>
    </row>
    <row r="64" spans="1:44">
      <c r="A64" s="727"/>
      <c r="B64" s="738"/>
      <c r="C64" s="738"/>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row>
    <row r="65" spans="1:46">
      <c r="A65" s="727"/>
      <c r="B65" s="738"/>
      <c r="C65" s="738"/>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738"/>
      <c r="AM65" s="738"/>
      <c r="AN65" s="738"/>
      <c r="AO65" s="738"/>
      <c r="AP65" s="738"/>
      <c r="AQ65" s="738"/>
      <c r="AR65" s="738"/>
    </row>
    <row r="66" spans="1:46">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5"/>
    </row>
    <row r="67" spans="1:46" ht="13.5" hidden="1" customHeight="1">
      <c r="AK67" s="738"/>
      <c r="AL67" s="738"/>
      <c r="AM67" s="738"/>
      <c r="AN67" s="738"/>
      <c r="AO67" s="738"/>
      <c r="AP67" s="738"/>
      <c r="AQ67" s="738"/>
      <c r="AR67" s="738"/>
      <c r="AS67" s="738"/>
      <c r="AT67" s="738"/>
    </row>
    <row r="68" spans="1:46" ht="13.5" hidden="1" customHeight="1">
      <c r="AK68" s="738"/>
      <c r="AL68" s="738"/>
      <c r="AM68" s="738"/>
      <c r="AN68" s="738"/>
      <c r="AO68" s="738"/>
      <c r="AP68" s="738"/>
      <c r="AQ68" s="738"/>
      <c r="AR68" s="738"/>
    </row>
    <row r="69" spans="1:46" ht="13.5" hidden="1" customHeight="1">
      <c r="AK69" s="738"/>
      <c r="AL69" s="738"/>
      <c r="AM69" s="738"/>
      <c r="AN69" s="738"/>
      <c r="AO69" s="738"/>
      <c r="AP69" s="738"/>
      <c r="AQ69" s="738"/>
      <c r="AR69" s="738"/>
    </row>
    <row r="70" spans="1:46" hidden="1">
      <c r="AK70" s="738"/>
      <c r="AL70" s="738"/>
      <c r="AM70" s="738"/>
      <c r="AN70" s="738"/>
      <c r="AO70" s="738"/>
      <c r="AP70" s="738"/>
      <c r="AQ70" s="738"/>
      <c r="AR70" s="738"/>
    </row>
    <row r="71" spans="1:46" hidden="1">
      <c r="AK71" s="738"/>
      <c r="AL71" s="738"/>
      <c r="AM71" s="738"/>
      <c r="AN71" s="738"/>
      <c r="AO71" s="738"/>
      <c r="AP71" s="738"/>
      <c r="AQ71" s="738"/>
      <c r="AR71" s="738"/>
    </row>
    <row r="72" spans="1:46" hidden="1">
      <c r="AK72" s="738"/>
      <c r="AL72" s="738"/>
      <c r="AM72" s="738"/>
      <c r="AN72" s="738"/>
      <c r="AO72" s="738"/>
      <c r="AP72" s="738"/>
      <c r="AQ72" s="738"/>
      <c r="AR72" s="738"/>
    </row>
    <row r="73" spans="1:46" hidden="1">
      <c r="AK73" s="738"/>
      <c r="AL73" s="738"/>
      <c r="AM73" s="738"/>
      <c r="AN73" s="738"/>
      <c r="AO73" s="738"/>
      <c r="AP73" s="738"/>
      <c r="AQ73" s="738"/>
      <c r="AR73" s="738"/>
    </row>
  </sheetData>
  <sheetProtection algorithmName="SHA-512" hashValue="NMttKBzf2EpnuM0AMEgbTG49bBkff07R5bOExd6Shna3LETx8Mr26uYUbTW87iF9SgUChREkR5XfJkS+l6drMA==" saltValue="KIzYvfGNiKl1Q472SY2l4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c r="B2" s="725"/>
      <c r="DG2" s="725"/>
    </row>
    <row r="3" spans="2:1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row r="5" spans="2:125"/>
    <row r="6" spans="2:125"/>
    <row r="7" spans="2:125"/>
    <row r="8" spans="2:125"/>
    <row r="9" spans="2:125">
      <c r="DU9" s="725"/>
    </row>
    <row r="10" spans="2:125"/>
    <row r="11" spans="2:125"/>
    <row r="12" spans="2:125"/>
    <row r="13" spans="2:125"/>
    <row r="14" spans="2:125"/>
    <row r="15" spans="2:125"/>
    <row r="16" spans="2:125"/>
    <row r="17" spans="125:125">
      <c r="DU17" s="725"/>
    </row>
    <row r="18" spans="125:125"/>
    <row r="19" spans="125:125"/>
    <row r="20" spans="125:125">
      <c r="DU20" s="725"/>
    </row>
    <row r="21" spans="125:125">
      <c r="DU21" s="725"/>
    </row>
    <row r="22" spans="125:125"/>
    <row r="23" spans="125:125"/>
    <row r="24" spans="125:125"/>
    <row r="25" spans="125:125"/>
    <row r="26" spans="125:125"/>
    <row r="27" spans="125:125"/>
    <row r="28" spans="125:125">
      <c r="DU28" s="725"/>
    </row>
    <row r="29" spans="125:125"/>
    <row r="30" spans="125:125"/>
    <row r="31" spans="125:125"/>
    <row r="32" spans="125:125"/>
    <row r="33" spans="2:125">
      <c r="B33" s="725"/>
      <c r="G33" s="725"/>
      <c r="I33" s="725"/>
    </row>
    <row r="34" spans="2:125">
      <c r="C34" s="725"/>
      <c r="P34" s="725"/>
      <c r="DE34" s="725"/>
      <c r="DH34" s="725"/>
    </row>
    <row r="35" spans="2:125">
      <c r="D35" s="725"/>
      <c r="E35" s="725"/>
      <c r="DG35" s="725"/>
      <c r="DJ35" s="725"/>
      <c r="DP35" s="725"/>
      <c r="DQ35" s="725"/>
      <c r="DR35" s="725"/>
      <c r="DS35" s="725"/>
      <c r="DT35" s="725"/>
      <c r="DU35" s="725"/>
    </row>
    <row r="36" spans="2:125">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c r="DU37" s="725"/>
    </row>
    <row r="38" spans="2:125">
      <c r="DT38" s="725"/>
      <c r="DU38" s="725"/>
    </row>
    <row r="39" spans="2:125"/>
    <row r="40" spans="2:125">
      <c r="DH40" s="725"/>
    </row>
    <row r="41" spans="2:125">
      <c r="DE41" s="725"/>
    </row>
    <row r="42" spans="2:125">
      <c r="DG42" s="725"/>
      <c r="DJ42" s="725"/>
    </row>
    <row r="43" spans="2:1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c r="DU44" s="725"/>
    </row>
    <row r="45" spans="2:125"/>
    <row r="46" spans="2:125"/>
    <row r="47" spans="2:125"/>
    <row r="48" spans="2:125">
      <c r="DT48" s="725"/>
      <c r="DU48" s="725"/>
    </row>
    <row r="49" spans="120:125">
      <c r="DU49" s="725"/>
    </row>
    <row r="50" spans="120:125">
      <c r="DU50" s="725"/>
    </row>
    <row r="51" spans="120:125">
      <c r="DP51" s="725"/>
      <c r="DQ51" s="725"/>
      <c r="DR51" s="725"/>
      <c r="DS51" s="725"/>
      <c r="DT51" s="725"/>
      <c r="DU51" s="725"/>
    </row>
    <row r="52" spans="120:125"/>
    <row r="53" spans="120:125"/>
    <row r="54" spans="120:125">
      <c r="DU54" s="725"/>
    </row>
    <row r="55" spans="120:125"/>
    <row r="56" spans="120:125"/>
    <row r="57" spans="120:125"/>
    <row r="58" spans="120:125">
      <c r="DU58" s="725"/>
    </row>
    <row r="59" spans="120:125"/>
    <row r="60" spans="120:125"/>
    <row r="61" spans="120:125"/>
    <row r="62" spans="120:125"/>
    <row r="63" spans="120:125">
      <c r="DU63" s="725"/>
    </row>
    <row r="64" spans="120:125">
      <c r="DT64" s="725"/>
      <c r="DU64" s="725"/>
    </row>
    <row r="65" spans="123:125"/>
    <row r="66" spans="123:125"/>
    <row r="67" spans="123:125"/>
    <row r="68" spans="123:125"/>
    <row r="69" spans="123:125">
      <c r="DS69" s="725"/>
      <c r="DT69" s="725"/>
      <c r="DU69" s="725"/>
    </row>
    <row r="70" spans="123:125"/>
    <row r="71" spans="123:125"/>
    <row r="72" spans="123:125"/>
    <row r="73" spans="123:125"/>
    <row r="74" spans="123:125"/>
    <row r="75" spans="123:125"/>
    <row r="76" spans="123:125"/>
    <row r="77" spans="123:125"/>
    <row r="78" spans="123:125"/>
    <row r="79" spans="123:125"/>
    <row r="80" spans="123:125"/>
    <row r="81" spans="116:125"/>
    <row r="82" spans="116:125">
      <c r="DL82" s="725"/>
    </row>
    <row r="83" spans="116:125">
      <c r="DM83" s="725"/>
      <c r="DN83" s="725"/>
      <c r="DO83" s="725"/>
      <c r="DP83" s="725"/>
      <c r="DQ83" s="725"/>
      <c r="DR83" s="725"/>
      <c r="DS83" s="725"/>
      <c r="DT83" s="725"/>
      <c r="DU83" s="725"/>
    </row>
    <row r="84" spans="116:125"/>
    <row r="85" spans="116:125"/>
    <row r="86" spans="116:125"/>
    <row r="87" spans="116:125"/>
    <row r="88" spans="116:125">
      <c r="DU88" s="725"/>
    </row>
    <row r="89" spans="116:125"/>
    <row r="90" spans="116:125"/>
    <row r="91" spans="116:125"/>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100</v>
      </c>
    </row>
    <row r="120" spans="125:125" ht="13.5" hidden="1" customHeight="1"/>
    <row r="121" spans="125:125" ht="13.5" hidden="1" customHeight="1">
      <c r="DU121" s="725"/>
    </row>
  </sheetData>
  <sheetProtection algorithmName="SHA-512" hashValue="K7zGLqRu9K+D1QI+E+HPinw0dfbapV8viV9tGJZcJKoPR/b1dB47QBQfYlnYhnmvuAFJcso0M9X3ar0CveShiw==" saltValue="4kIblYxFfdq82T0QSUbDD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90" zoomScaleNormal="90" zoomScaleSheetLayoutView="55" workbookViewId="0"/>
  </sheetViews>
  <sheetFormatPr defaultColWidth="0" defaultRowHeight="13.5" customHeight="1" zeroHeight="1"/>
  <cols>
    <col min="1" max="125" width="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c r="B2" s="725"/>
      <c r="T2" s="725"/>
    </row>
    <row r="3" spans="1:125">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5"/>
      <c r="G33" s="725"/>
      <c r="I33" s="725"/>
    </row>
    <row r="34" spans="2:125">
      <c r="C34" s="725"/>
      <c r="P34" s="725"/>
      <c r="R34" s="725"/>
      <c r="U34" s="725"/>
    </row>
    <row r="35" spans="2:125">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c r="F36" s="725"/>
      <c r="H36" s="725"/>
      <c r="J36" s="725"/>
      <c r="K36" s="725"/>
      <c r="L36" s="725"/>
      <c r="M36" s="725"/>
      <c r="N36" s="725"/>
      <c r="O36" s="725"/>
      <c r="Q36" s="725"/>
      <c r="S36" s="725"/>
      <c r="V36" s="725"/>
    </row>
    <row r="37" spans="2:125"/>
    <row r="38" spans="2:125"/>
    <row r="39" spans="2:125"/>
    <row r="40" spans="2:125">
      <c r="U40" s="725"/>
    </row>
    <row r="41" spans="2:125">
      <c r="R41" s="725"/>
    </row>
    <row r="42" spans="2:125">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c r="Q43" s="725"/>
      <c r="S43" s="725"/>
      <c r="V43" s="72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100</v>
      </c>
    </row>
  </sheetData>
  <sheetProtection algorithmName="SHA-512" hashValue="qBmRrbyNpu/Py2iiKe9W33eUZBuENetVk+GDGGVsQOOVh6k0HJriCTXDmuV3GMH6n1ONCkkGrsmbcdc7KE7kUQ==" saltValue="VcGr98eFhVhHkqHYa2Ky/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6" t="s">
        <v>2</v>
      </c>
    </row>
    <row r="46" spans="2:10" ht="29.25" customHeight="1">
      <c r="B46" s="836" t="s">
        <v>5</v>
      </c>
      <c r="C46" s="840"/>
      <c r="D46" s="840"/>
      <c r="E46" s="844" t="s">
        <v>16</v>
      </c>
      <c r="F46" s="848" t="s">
        <v>524</v>
      </c>
      <c r="G46" s="852" t="s">
        <v>525</v>
      </c>
      <c r="H46" s="852" t="s">
        <v>526</v>
      </c>
      <c r="I46" s="852" t="s">
        <v>258</v>
      </c>
      <c r="J46" s="857" t="s">
        <v>527</v>
      </c>
    </row>
    <row r="47" spans="2:10" ht="57.75" customHeight="1">
      <c r="B47" s="837"/>
      <c r="C47" s="841" t="s">
        <v>3</v>
      </c>
      <c r="D47" s="841"/>
      <c r="E47" s="845"/>
      <c r="F47" s="849">
        <v>15.46</v>
      </c>
      <c r="G47" s="853">
        <v>21.77</v>
      </c>
      <c r="H47" s="853">
        <v>21.46</v>
      </c>
      <c r="I47" s="853">
        <v>18.36</v>
      </c>
      <c r="J47" s="858">
        <v>16.39</v>
      </c>
    </row>
    <row r="48" spans="2:10" ht="57.75" customHeight="1">
      <c r="B48" s="838"/>
      <c r="C48" s="842" t="s">
        <v>9</v>
      </c>
      <c r="D48" s="842"/>
      <c r="E48" s="846"/>
      <c r="F48" s="850">
        <v>12.73</v>
      </c>
      <c r="G48" s="854">
        <v>9.48</v>
      </c>
      <c r="H48" s="854">
        <v>11.51</v>
      </c>
      <c r="I48" s="854">
        <v>8.1300000000000008</v>
      </c>
      <c r="J48" s="859">
        <v>8.98</v>
      </c>
    </row>
    <row r="49" spans="2:10" ht="57.75" customHeight="1">
      <c r="B49" s="839"/>
      <c r="C49" s="843" t="s">
        <v>15</v>
      </c>
      <c r="D49" s="843"/>
      <c r="E49" s="847"/>
      <c r="F49" s="851">
        <v>4.17</v>
      </c>
      <c r="G49" s="855">
        <v>3.68</v>
      </c>
      <c r="H49" s="855">
        <v>1.07</v>
      </c>
      <c r="I49" s="855" t="s">
        <v>528</v>
      </c>
      <c r="J49" s="860" t="s">
        <v>129</v>
      </c>
    </row>
    <row r="50" spans="2:10"/>
  </sheetData>
  <sheetProtection algorithmName="SHA-512" hashValue="tqz8++JFgT57u0CX3FNWY/90QQc0uxOSGauQZWMjN/VTzibNtOpfVf1cPe0NzdSjpAqy/QvH3VfEk4nPMI973A==" saltValue="3hL1Vh7DF9P2RgzYTYuHq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2026-02-23T05:12:06Z</dcterms:created>
  <dcterms:modified xsi:type="dcterms:W3CDTF">2026-03-18T00:15:39Z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2026-03-18T00:15:39Z</vt:filetime>
  </property>
</Properties>
</file>